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0"/>
  </bookViews>
  <sheets>
    <sheet name="прил 1" sheetId="1" r:id="rId1"/>
    <sheet name="Приложение" sheetId="2" state="hidden" r:id="rId2"/>
  </sheets>
  <definedNames>
    <definedName name="rrr">'прил 1'!$C$3:$D$3</definedName>
    <definedName name="_xlnm.Print_Area" localSheetId="0">'прил 1'!$C$3:$R$103</definedName>
    <definedName name="_xlnm.Print_Area" localSheetId="1">'Приложение'!$A$1:$D$41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#REF!</definedName>
    <definedName name="п2чистВсеДанные">#REF!,#REF!,#REF!,#REF!,#REF!,#REF!,#REF!,#REF!,#REF!,#REF!</definedName>
    <definedName name="п2чистТек">#REF!,#REF!,#REF!,#REF!,#REF!,#REF!,#REF!,#REF!,#REF!,#REF!</definedName>
    <definedName name="п3чистВсеДанные">#REF!,#REF!,#REF!,#REF!,#REF!,#REF!</definedName>
    <definedName name="п3чистТек">#REF!,#REF!</definedName>
    <definedName name="п4чистВсеДанные">#REF!,#REF!,#REF!,#REF!,#REF!,#REF!,#REF!,#REF!</definedName>
    <definedName name="п4чистТек">#REF!,#REF!,#REF!,#REF!,#REF!,#REF!,#REF!</definedName>
    <definedName name="п5чистВсеДанные">#REF!,#REF!,#REF!,#REF!</definedName>
    <definedName name="п5чистТек">#REF!,#REF!,#REF!,#REF!</definedName>
    <definedName name="Приложение">'Приложение'!$A$1:$D$75</definedName>
    <definedName name="тест1">'прил 1'!$G$6</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sharedStrings.xml><?xml version="1.0" encoding="utf-8"?>
<sst xmlns="http://schemas.openxmlformats.org/spreadsheetml/2006/main" count="233" uniqueCount="216">
  <si>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</si>
  <si>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</si>
  <si>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</si>
  <si>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</si>
  <si>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</si>
  <si>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</si>
  <si>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</si>
  <si>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</si>
  <si>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</si>
  <si>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</si>
  <si>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</si>
  <si>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</si>
  <si>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</si>
  <si>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</si>
  <si>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</si>
  <si>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</si>
  <si>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</si>
  <si>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</si>
  <si>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</si>
  <si>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</si>
  <si>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</si>
  <si>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</si>
  <si>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</si>
  <si>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</si>
  <si>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</si>
  <si>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</si>
  <si>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</si>
  <si>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</si>
  <si>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</si>
  <si>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</si>
  <si>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</si>
  <si>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</si>
  <si>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</si>
  <si>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</si>
  <si>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</si>
  <si>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</si>
  <si>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</si>
  <si>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</si>
  <si>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</si>
  <si>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</si>
  <si>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</si>
  <si>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</si>
  <si>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</si>
  <si>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</si>
  <si>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</si>
  <si>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</si>
  <si>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</si>
  <si>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</si>
  <si>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</si>
  <si>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</si>
  <si>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</si>
  <si>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</si>
  <si>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</si>
  <si>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</si>
  <si>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</si>
  <si>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</si>
  <si>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</si>
  <si>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</si>
  <si>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</si>
  <si>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</si>
  <si>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</si>
  <si>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</si>
  <si>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</si>
  <si>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</si>
  <si>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</si>
  <si>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</si>
  <si>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</si>
  <si>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</si>
  <si>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</si>
  <si>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</si>
  <si>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</si>
  <si>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</si>
  <si>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</si>
  <si>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</si>
  <si>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</si>
  <si>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</si>
  <si>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</si>
  <si>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</si>
  <si>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</si>
  <si>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</si>
  <si>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</si>
  <si>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</si>
  <si>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</si>
  <si>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</si>
  <si>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На </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</si>
  <si>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</si>
  <si>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</si>
  <si>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</si>
  <si>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</si>
  <si>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</si>
  <si>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</si>
  <si>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</si>
  <si>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</si>
  <si>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</si>
  <si>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</si>
  <si>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</si>
  <si>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</si>
  <si>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</si>
  <si>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</si>
  <si>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</si>
  <si>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</si>
  <si>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</si>
  <si>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</si>
  <si>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</si>
  <si>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</si>
  <si>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</si>
  <si>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</si>
  <si>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</si>
  <si>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</si>
  <si>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</si>
  <si>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</si>
  <si>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</si>
  <si>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</si>
  <si>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</si>
  <si>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</si>
  <si>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</si>
  <si>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</si>
  <si>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</si>
  <si>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</si>
  <si>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</si>
  <si>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</si>
  <si>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</si>
  <si>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</si>
  <si>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</si>
  <si>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</si>
  <si>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</si>
  <si>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</si>
  <si>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</si>
  <si>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</si>
  <si>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</si>
  <si>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</si>
  <si>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</si>
  <si>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</si>
  <si>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</si>
  <si>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</si>
  <si>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</si>
  <si>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</si>
  <si>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</si>
  <si>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</si>
  <si>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</si>
  <si>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</si>
  <si>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</si>
  <si>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</si>
  <si>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</si>
  <si>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</si>
  <si>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</si>
  <si>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</si>
  <si>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</si>
  <si>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</si>
  <si>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</si>
  <si>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</si>
  <si>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</si>
  <si>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</si>
  <si>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</si>
  <si>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</si>
  <si>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</si>
  <si>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</si>
  <si>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</si>
  <si>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</si>
  <si>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</si>
  <si>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</si>
  <si>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</si>
  <si>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</si>
  <si>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</si>
  <si>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</si>
  <si>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</si>
  <si>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</si>
  <si>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</si>
  <si>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</si>
  <si>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</si>
  <si>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</si>
  <si>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</si>
  <si>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</si>
  <si>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</si>
  <si>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</si>
  <si>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</si>
  <si>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</si>
  <si>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</si>
  <si>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</si>
  <si>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</si>
  <si>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</si>
  <si>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</si>
  <si>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</si>
  <si>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</si>
  <si>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</si>
  <si>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</si>
  <si>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</si>
  <si>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</si>
  <si>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</si>
  <si>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</si>
  <si>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</si>
  <si>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</si>
  <si>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</si>
  <si>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</si>
  <si>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</si>
  <si>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</si>
  <si>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</si>
  <si>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</si>
  <si>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</si>
  <si>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</si>
  <si>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</si>
  <si>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</si>
  <si>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Форма</t>
  </si>
  <si>
    <t>58, 06</t>
  </si>
  <si>
    <t>70, 75</t>
  </si>
  <si>
    <t>66, 67, 71, 73</t>
  </si>
  <si>
    <t>Денежные средства и эквиваленты денежных средств</t>
  </si>
  <si>
    <t>Лидский райисполком</t>
  </si>
  <si>
    <t>тыс. руб.</t>
  </si>
  <si>
    <t>231300 г.Лида, ул.Лётная,4</t>
  </si>
  <si>
    <t>С.В. Диско</t>
  </si>
  <si>
    <t>С.И. Дедуль</t>
  </si>
  <si>
    <t>Открытое акционерное общество "Потсдам" г.Лида</t>
  </si>
  <si>
    <t>18  марта 2024г.</t>
  </si>
  <si>
    <t>Розничная торговля в неспециализированных магазинах преимущественно продуктами питания, напитками и табачными изделиями</t>
  </si>
  <si>
    <t>частная</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</si>
</sst>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0.000"/>
    <numFmt numFmtId="200" formatCode="0.0000"/>
  </numFmts>
  <fonts count="56">
    <font>
      <sz val="11"/>
      <name val="Times New Roman"/>
      <family val="0"/>
    </font>
    <font>
      <u val="single"/>
      <sz val="11"/>
      <color indexed="12"/>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u val="single"/>
      <sz val="11"/>
      <color indexed="36"/>
      <name val="Times New Roman"/>
      <family val="1"/>
    </font>
    <font>
      <i/>
      <sz val="9"/>
      <color indexed="18"/>
      <name val="Times New Roman"/>
      <family val="1"/>
    </font>
    <font>
      <b/>
      <sz val="11"/>
      <color indexed="13"/>
      <name val="Times New Roman"/>
      <family val="1"/>
    </font>
    <font>
      <b/>
      <sz val="11"/>
      <color indexed="17"/>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style="thin"/>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12"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87">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3" fillId="32" borderId="0" xfId="0" applyFont="1" applyFill="1" applyAlignment="1">
      <alignment vertical="top"/>
    </xf>
    <xf numFmtId="0" fontId="3" fillId="33" borderId="0" xfId="0" applyFont="1" applyFill="1" applyAlignment="1">
      <alignment vertical="top"/>
    </xf>
    <xf numFmtId="0" fontId="3" fillId="33" borderId="0" xfId="0" applyFont="1" applyFill="1" applyAlignment="1">
      <alignment horizontal="center" vertical="top" wrapText="1"/>
    </xf>
    <xf numFmtId="0" fontId="3" fillId="33" borderId="0" xfId="0" applyFont="1" applyFill="1" applyAlignment="1">
      <alignment vertical="top" wrapText="1"/>
    </xf>
    <xf numFmtId="0" fontId="0" fillId="33" borderId="0" xfId="0" applyFont="1" applyFill="1" applyAlignment="1">
      <alignment horizontal="right" wrapText="1"/>
    </xf>
    <xf numFmtId="0" fontId="5" fillId="33" borderId="0" xfId="0" applyFont="1" applyFill="1" applyAlignment="1">
      <alignment/>
    </xf>
    <xf numFmtId="0" fontId="5"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8" fillId="32"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4" fillId="33" borderId="17" xfId="0" applyFont="1" applyFill="1" applyBorder="1" applyAlignment="1">
      <alignment wrapText="1"/>
    </xf>
    <xf numFmtId="0" fontId="6" fillId="33" borderId="11" xfId="0" applyFont="1" applyFill="1" applyBorder="1" applyAlignment="1">
      <alignment horizontal="center" wrapText="1"/>
    </xf>
    <xf numFmtId="0" fontId="4" fillId="33" borderId="17" xfId="0" applyFont="1" applyFill="1" applyBorder="1" applyAlignment="1">
      <alignment horizontal="center" wrapText="1"/>
    </xf>
    <xf numFmtId="0" fontId="6" fillId="33" borderId="10" xfId="0" applyFont="1" applyFill="1" applyBorder="1" applyAlignment="1">
      <alignment horizontal="center" wrapText="1"/>
    </xf>
    <xf numFmtId="49" fontId="11" fillId="32" borderId="18" xfId="0" applyNumberFormat="1" applyFont="1" applyFill="1" applyBorder="1" applyAlignment="1">
      <alignment horizontal="center"/>
    </xf>
    <xf numFmtId="49" fontId="11" fillId="32" borderId="19" xfId="0" applyNumberFormat="1" applyFont="1" applyFill="1" applyBorder="1" applyAlignment="1">
      <alignment horizontal="center"/>
    </xf>
    <xf numFmtId="49" fontId="11" fillId="32" borderId="12" xfId="0" applyNumberFormat="1" applyFont="1" applyFill="1" applyBorder="1" applyAlignment="1">
      <alignment horizontal="center"/>
    </xf>
    <xf numFmtId="49" fontId="11" fillId="32" borderId="10" xfId="0" applyNumberFormat="1" applyFont="1" applyFill="1" applyBorder="1" applyAlignment="1">
      <alignment horizontal="center"/>
    </xf>
    <xf numFmtId="49" fontId="11" fillId="32" borderId="11" xfId="0" applyNumberFormat="1" applyFont="1" applyFill="1" applyBorder="1" applyAlignment="1">
      <alignment horizontal="center"/>
    </xf>
    <xf numFmtId="49" fontId="11" fillId="32" borderId="20" xfId="0" applyNumberFormat="1" applyFont="1" applyFill="1" applyBorder="1" applyAlignment="1">
      <alignment horizontal="center"/>
    </xf>
    <xf numFmtId="49" fontId="11" fillId="32" borderId="21" xfId="0" applyNumberFormat="1" applyFont="1" applyFill="1" applyBorder="1" applyAlignment="1">
      <alignment horizontal="center"/>
    </xf>
    <xf numFmtId="0" fontId="10" fillId="32" borderId="0" xfId="0" applyFont="1" applyFill="1" applyAlignment="1">
      <alignment vertical="top" wrapText="1"/>
    </xf>
    <xf numFmtId="191" fontId="0" fillId="32" borderId="0" xfId="0" applyNumberFormat="1" applyFont="1" applyFill="1" applyAlignment="1">
      <alignment/>
    </xf>
    <xf numFmtId="0" fontId="0" fillId="32" borderId="0" xfId="0" applyFont="1" applyFill="1" applyAlignment="1">
      <alignment/>
    </xf>
    <xf numFmtId="0" fontId="9" fillId="4" borderId="13" xfId="0" applyFont="1" applyFill="1" applyBorder="1" applyAlignment="1">
      <alignment horizontal="right" wrapText="1"/>
    </xf>
    <xf numFmtId="186" fontId="9"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181" fontId="7" fillId="32" borderId="0" xfId="0" applyNumberFormat="1" applyFont="1" applyFill="1" applyBorder="1" applyAlignment="1">
      <alignment/>
    </xf>
    <xf numFmtId="0" fontId="5" fillId="32" borderId="0" xfId="0" applyFont="1" applyFill="1" applyBorder="1" applyAlignment="1">
      <alignment/>
    </xf>
    <xf numFmtId="3" fontId="6" fillId="32" borderId="0" xfId="0" applyNumberFormat="1" applyFont="1" applyFill="1" applyBorder="1" applyAlignment="1">
      <alignment horizontal="center"/>
    </xf>
    <xf numFmtId="0" fontId="13" fillId="33" borderId="0" xfId="0" applyFont="1" applyFill="1" applyAlignment="1">
      <alignment horizontal="right"/>
    </xf>
    <xf numFmtId="0" fontId="13" fillId="32" borderId="0" xfId="0" applyFont="1" applyFill="1" applyAlignment="1">
      <alignment horizontal="right"/>
    </xf>
    <xf numFmtId="0" fontId="9" fillId="33" borderId="10" xfId="0" applyFont="1" applyFill="1" applyBorder="1" applyAlignment="1">
      <alignment/>
    </xf>
    <xf numFmtId="0" fontId="9" fillId="33" borderId="10" xfId="0" applyFont="1" applyFill="1" applyBorder="1" applyAlignment="1">
      <alignment horizontal="center" vertical="top" wrapText="1"/>
    </xf>
    <xf numFmtId="0" fontId="9" fillId="32" borderId="0" xfId="0" applyFont="1" applyFill="1" applyBorder="1" applyAlignment="1">
      <alignment/>
    </xf>
    <xf numFmtId="0" fontId="9" fillId="33" borderId="22" xfId="0" applyFont="1" applyFill="1" applyBorder="1" applyAlignment="1">
      <alignment horizontal="center" vertical="top" wrapText="1"/>
    </xf>
    <xf numFmtId="0" fontId="9" fillId="32" borderId="0" xfId="0" applyFont="1" applyFill="1" applyAlignment="1">
      <alignment/>
    </xf>
    <xf numFmtId="0" fontId="9" fillId="33" borderId="10" xfId="0" applyFont="1" applyFill="1" applyBorder="1" applyAlignment="1">
      <alignment wrapText="1"/>
    </xf>
    <xf numFmtId="177" fontId="9" fillId="33" borderId="10" xfId="0" applyNumberFormat="1" applyFont="1" applyFill="1" applyBorder="1" applyAlignment="1">
      <alignment horizontal="center" vertical="top" wrapText="1"/>
    </xf>
    <xf numFmtId="192" fontId="9" fillId="33" borderId="22" xfId="0" applyNumberFormat="1" applyFont="1" applyFill="1" applyBorder="1" applyAlignment="1">
      <alignment horizontal="center" vertical="top" wrapText="1"/>
    </xf>
    <xf numFmtId="192" fontId="9" fillId="33" borderId="10" xfId="0" applyNumberFormat="1" applyFont="1" applyFill="1" applyBorder="1" applyAlignment="1">
      <alignment horizontal="center" vertical="top" wrapText="1"/>
    </xf>
    <xf numFmtId="0" fontId="9" fillId="33" borderId="22" xfId="0" applyNumberFormat="1" applyFont="1" applyFill="1" applyBorder="1" applyAlignment="1">
      <alignment horizontal="center" vertical="top" wrapText="1"/>
    </xf>
    <xf numFmtId="0" fontId="9"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0" fillId="33" borderId="0" xfId="0" applyFont="1" applyFill="1" applyAlignment="1">
      <alignment/>
    </xf>
    <xf numFmtId="0" fontId="20" fillId="33" borderId="0" xfId="0" applyFont="1" applyFill="1" applyBorder="1" applyAlignment="1">
      <alignment wrapText="1"/>
    </xf>
    <xf numFmtId="0" fontId="20" fillId="32" borderId="0" xfId="0" applyFont="1" applyFill="1" applyAlignment="1">
      <alignment/>
    </xf>
    <xf numFmtId="0" fontId="9" fillId="33" borderId="0" xfId="0" applyFont="1" applyFill="1" applyAlignment="1">
      <alignment horizontal="left" vertical="top" wrapText="1"/>
    </xf>
    <xf numFmtId="49" fontId="11" fillId="32" borderId="23" xfId="0" applyNumberFormat="1" applyFont="1" applyFill="1" applyBorder="1" applyAlignment="1">
      <alignment horizontal="center"/>
    </xf>
    <xf numFmtId="49" fontId="11" fillId="32" borderId="24" xfId="0" applyNumberFormat="1" applyFont="1" applyFill="1" applyBorder="1" applyAlignment="1">
      <alignment horizontal="center"/>
    </xf>
    <xf numFmtId="0" fontId="0" fillId="34" borderId="25" xfId="0" applyFill="1" applyBorder="1" applyAlignment="1">
      <alignment horizontal="left" wrapText="1"/>
    </xf>
    <xf numFmtId="0" fontId="0" fillId="34" borderId="17" xfId="0" applyFont="1" applyFill="1" applyBorder="1" applyAlignment="1">
      <alignment horizontal="left" wrapText="1"/>
    </xf>
    <xf numFmtId="0" fontId="0" fillId="34" borderId="22" xfId="0" applyFont="1" applyFill="1" applyBorder="1" applyAlignment="1">
      <alignment horizontal="left" wrapText="1"/>
    </xf>
    <xf numFmtId="198" fontId="9" fillId="4" borderId="26" xfId="0" applyNumberFormat="1" applyFont="1" applyFill="1" applyBorder="1" applyAlignment="1">
      <alignment horizontal="center" wrapText="1"/>
    </xf>
    <xf numFmtId="198" fontId="9" fillId="4" borderId="14" xfId="0" applyNumberFormat="1" applyFont="1" applyFill="1" applyBorder="1" applyAlignment="1">
      <alignment horizontal="center" wrapText="1"/>
    </xf>
    <xf numFmtId="198" fontId="9" fillId="4" borderId="15" xfId="0" applyNumberFormat="1" applyFont="1" applyFill="1" applyBorder="1" applyAlignment="1">
      <alignment horizontal="center"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0" fontId="0" fillId="33" borderId="25" xfId="0" applyFont="1" applyFill="1" applyBorder="1" applyAlignment="1">
      <alignment horizontal="left" wrapText="1"/>
    </xf>
    <xf numFmtId="0" fontId="0" fillId="33" borderId="17" xfId="0" applyFont="1" applyFill="1" applyBorder="1" applyAlignment="1">
      <alignment horizontal="left" wrapText="1"/>
    </xf>
    <xf numFmtId="0" fontId="0" fillId="33" borderId="22" xfId="0" applyFont="1" applyFill="1" applyBorder="1" applyAlignment="1">
      <alignment horizontal="left" wrapText="1"/>
    </xf>
    <xf numFmtId="0" fontId="0" fillId="35" borderId="14" xfId="0" applyFont="1" applyFill="1" applyBorder="1" applyAlignment="1">
      <alignment horizontal="center" wrapText="1"/>
    </xf>
    <xf numFmtId="0" fontId="0" fillId="35" borderId="14" xfId="0" applyFont="1" applyFill="1" applyBorder="1" applyAlignment="1">
      <alignment horizontal="center" wrapText="1"/>
    </xf>
    <xf numFmtId="0" fontId="6" fillId="33" borderId="10" xfId="0" applyFont="1" applyFill="1" applyBorder="1" applyAlignment="1">
      <alignment horizontal="left" wrapText="1"/>
    </xf>
    <xf numFmtId="182" fontId="6" fillId="33" borderId="10" xfId="0" applyNumberFormat="1" applyFont="1" applyFill="1" applyBorder="1" applyAlignment="1">
      <alignment horizontal="right" wrapText="1"/>
    </xf>
    <xf numFmtId="0" fontId="0" fillId="33" borderId="14" xfId="0" applyFont="1" applyFill="1" applyBorder="1" applyAlignment="1">
      <alignment horizontal="center" wrapText="1"/>
    </xf>
    <xf numFmtId="178" fontId="0" fillId="35" borderId="14" xfId="0" applyNumberFormat="1" applyFont="1" applyFill="1" applyBorder="1" applyAlignment="1">
      <alignment horizontal="center"/>
    </xf>
    <xf numFmtId="178" fontId="0" fillId="35" borderId="14" xfId="0" applyNumberFormat="1" applyFont="1" applyFill="1" applyBorder="1" applyAlignment="1">
      <alignment horizontal="center"/>
    </xf>
    <xf numFmtId="0" fontId="0" fillId="33" borderId="0" xfId="0" applyFont="1" applyFill="1" applyAlignment="1">
      <alignment horizontal="left" wrapText="1"/>
    </xf>
    <xf numFmtId="0" fontId="0" fillId="33" borderId="0" xfId="0" applyFont="1" applyFill="1" applyAlignment="1">
      <alignment horizontal="left" wrapText="1"/>
    </xf>
    <xf numFmtId="0" fontId="3" fillId="33" borderId="0" xfId="0" applyFont="1" applyFill="1" applyAlignment="1">
      <alignment horizontal="center" vertical="top" wrapText="1"/>
    </xf>
    <xf numFmtId="0" fontId="0" fillId="33" borderId="13" xfId="0" applyFont="1" applyFill="1" applyBorder="1" applyAlignment="1">
      <alignment horizontal="left" wrapText="1"/>
    </xf>
    <xf numFmtId="0" fontId="0" fillId="33" borderId="27" xfId="0" applyFont="1" applyFill="1" applyBorder="1" applyAlignment="1">
      <alignment horizontal="left" wrapText="1"/>
    </xf>
    <xf numFmtId="182" fontId="0" fillId="33" borderId="27"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0" fontId="0" fillId="33" borderId="26" xfId="0" applyFont="1" applyFill="1" applyBorder="1" applyAlignment="1">
      <alignment horizontal="left" wrapText="1"/>
    </xf>
    <xf numFmtId="0" fontId="0" fillId="33" borderId="14" xfId="0" applyFont="1" applyFill="1" applyBorder="1" applyAlignment="1">
      <alignment horizontal="left" wrapText="1"/>
    </xf>
    <xf numFmtId="182" fontId="0" fillId="34" borderId="14" xfId="0" applyNumberFormat="1" applyFont="1" applyFill="1" applyBorder="1" applyAlignment="1">
      <alignment horizontal="right" wrapText="1"/>
    </xf>
    <xf numFmtId="182" fontId="0" fillId="34" borderId="26"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3" borderId="2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0" fontId="4" fillId="33" borderId="25" xfId="0" applyFont="1" applyFill="1" applyBorder="1" applyAlignment="1">
      <alignment horizontal="left" wrapText="1"/>
    </xf>
    <xf numFmtId="0" fontId="4" fillId="33" borderId="17" xfId="0" applyFont="1" applyFill="1" applyBorder="1" applyAlignment="1">
      <alignment horizontal="left" wrapText="1"/>
    </xf>
    <xf numFmtId="182" fontId="4" fillId="33" borderId="17" xfId="0" applyNumberFormat="1" applyFont="1" applyFill="1" applyBorder="1" applyAlignment="1">
      <alignment horizontal="right" wrapText="1"/>
    </xf>
    <xf numFmtId="182" fontId="4" fillId="33" borderId="22" xfId="0" applyNumberFormat="1" applyFont="1" applyFill="1" applyBorder="1" applyAlignment="1">
      <alignment horizontal="right" wrapText="1"/>
    </xf>
    <xf numFmtId="0" fontId="6" fillId="33" borderId="25" xfId="0" applyFont="1" applyFill="1" applyBorder="1" applyAlignment="1">
      <alignment horizontal="left" wrapText="1"/>
    </xf>
    <xf numFmtId="0" fontId="6" fillId="33" borderId="17" xfId="0" applyFont="1" applyFill="1" applyBorder="1" applyAlignment="1">
      <alignment horizontal="left" wrapText="1"/>
    </xf>
    <xf numFmtId="0" fontId="6" fillId="33" borderId="22" xfId="0" applyFont="1" applyFill="1" applyBorder="1" applyAlignment="1">
      <alignment horizontal="left" wrapText="1"/>
    </xf>
    <xf numFmtId="182" fontId="6" fillId="33" borderId="25" xfId="0" applyNumberFormat="1" applyFont="1" applyFill="1" applyBorder="1" applyAlignment="1">
      <alignment horizontal="right" wrapText="1"/>
    </xf>
    <xf numFmtId="182" fontId="6" fillId="33" borderId="17" xfId="0" applyNumberFormat="1" applyFont="1" applyFill="1" applyBorder="1" applyAlignment="1">
      <alignment horizontal="right" wrapText="1"/>
    </xf>
    <xf numFmtId="182" fontId="6" fillId="33" borderId="22" xfId="0" applyNumberFormat="1" applyFont="1" applyFill="1" applyBorder="1" applyAlignment="1">
      <alignment horizontal="righ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2" xfId="0" applyNumberFormat="1" applyFont="1" applyFill="1" applyBorder="1" applyAlignment="1">
      <alignment horizontal="right" wrapText="1"/>
    </xf>
    <xf numFmtId="198" fontId="0" fillId="4" borderId="26"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0" fontId="0" fillId="33" borderId="15" xfId="0" applyFont="1" applyFill="1" applyBorder="1" applyAlignment="1">
      <alignment horizontal="left" wrapText="1"/>
    </xf>
    <xf numFmtId="182" fontId="0" fillId="34" borderId="26"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2" xfId="0" applyNumberFormat="1" applyFont="1" applyFill="1" applyBorder="1" applyAlignment="1">
      <alignment horizontal="right" wrapText="1"/>
    </xf>
    <xf numFmtId="0" fontId="0" fillId="4" borderId="13" xfId="0" applyFont="1" applyFill="1" applyBorder="1" applyAlignment="1">
      <alignment horizontal="center" wrapText="1"/>
    </xf>
    <xf numFmtId="0" fontId="0" fillId="4" borderId="27" xfId="0" applyFont="1" applyFill="1" applyBorder="1" applyAlignment="1">
      <alignment horizontal="center" wrapText="1"/>
    </xf>
    <xf numFmtId="0" fontId="0" fillId="4" borderId="16" xfId="0" applyFont="1" applyFill="1" applyBorder="1" applyAlignment="1">
      <alignment horizontal="center" wrapText="1"/>
    </xf>
    <xf numFmtId="0" fontId="0" fillId="33" borderId="25" xfId="0" applyFont="1" applyFill="1" applyBorder="1" applyAlignment="1">
      <alignment horizontal="left" wrapText="1"/>
    </xf>
    <xf numFmtId="0" fontId="0" fillId="4" borderId="13" xfId="43" applyNumberFormat="1" applyFont="1" applyFill="1" applyBorder="1" applyAlignment="1">
      <alignment horizontal="center" vertical="top" wrapText="1"/>
    </xf>
    <xf numFmtId="0" fontId="0" fillId="4" borderId="27"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6"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26" xfId="0" applyFont="1" applyFill="1" applyBorder="1" applyAlignment="1">
      <alignment horizontal="right" vertical="top" wrapText="1"/>
    </xf>
    <xf numFmtId="0" fontId="0" fillId="4" borderId="14" xfId="0" applyFont="1" applyFill="1" applyBorder="1" applyAlignment="1">
      <alignment horizontal="right" vertical="top" wrapText="1"/>
    </xf>
    <xf numFmtId="178" fontId="9" fillId="4" borderId="27" xfId="0" applyNumberFormat="1" applyFont="1" applyFill="1" applyBorder="1" applyAlignment="1">
      <alignment horizontal="left" wrapText="1"/>
    </xf>
    <xf numFmtId="178" fontId="9" fillId="4" borderId="16" xfId="0" applyNumberFormat="1" applyFont="1" applyFill="1" applyBorder="1" applyAlignment="1">
      <alignment horizontal="left" wrapText="1"/>
    </xf>
    <xf numFmtId="186" fontId="0" fillId="4" borderId="17" xfId="0" applyNumberFormat="1" applyFont="1" applyFill="1" applyBorder="1" applyAlignment="1">
      <alignment horizontal="center" vertical="top" wrapText="1"/>
    </xf>
    <xf numFmtId="0" fontId="4" fillId="33" borderId="17" xfId="0" applyFont="1" applyFill="1" applyBorder="1" applyAlignment="1">
      <alignment horizontal="center" wrapText="1"/>
    </xf>
    <xf numFmtId="0" fontId="4" fillId="33" borderId="22" xfId="0" applyFont="1" applyFill="1" applyBorder="1" applyAlignment="1">
      <alignment horizontal="center" wrapText="1"/>
    </xf>
    <xf numFmtId="0" fontId="20" fillId="33" borderId="14" xfId="0" applyFont="1" applyFill="1" applyBorder="1" applyAlignment="1">
      <alignment wrapText="1"/>
    </xf>
    <xf numFmtId="182" fontId="0" fillId="33" borderId="26"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6" fillId="33" borderId="13" xfId="0" applyFont="1" applyFill="1" applyBorder="1" applyAlignment="1">
      <alignment horizontal="left" wrapText="1"/>
    </xf>
    <xf numFmtId="0" fontId="6" fillId="33" borderId="27" xfId="0" applyFont="1" applyFill="1" applyBorder="1" applyAlignment="1">
      <alignment horizontal="left" wrapText="1"/>
    </xf>
    <xf numFmtId="0" fontId="6" fillId="33" borderId="16" xfId="0" applyFont="1" applyFill="1" applyBorder="1" applyAlignment="1">
      <alignment horizontal="left" wrapText="1"/>
    </xf>
    <xf numFmtId="182" fontId="6" fillId="33" borderId="13" xfId="0" applyNumberFormat="1" applyFont="1" applyFill="1" applyBorder="1" applyAlignment="1">
      <alignment horizontal="right" wrapText="1"/>
    </xf>
    <xf numFmtId="182" fontId="6" fillId="33" borderId="27" xfId="0" applyNumberFormat="1" applyFont="1" applyFill="1" applyBorder="1" applyAlignment="1">
      <alignment horizontal="right" wrapText="1"/>
    </xf>
    <xf numFmtId="182" fontId="6" fillId="33" borderId="16" xfId="0" applyNumberFormat="1" applyFont="1" applyFill="1" applyBorder="1" applyAlignment="1">
      <alignment horizontal="right" wrapText="1"/>
    </xf>
    <xf numFmtId="0" fontId="0" fillId="33" borderId="16" xfId="0" applyFont="1" applyFill="1" applyBorder="1" applyAlignment="1">
      <alignment horizontal="left" wrapText="1"/>
    </xf>
    <xf numFmtId="14" fontId="0" fillId="36" borderId="0" xfId="0" applyNumberFormat="1" applyFont="1" applyFill="1" applyAlignment="1">
      <alignment horizontal="center"/>
    </xf>
    <xf numFmtId="14" fontId="0" fillId="4" borderId="0" xfId="0" applyNumberFormat="1" applyFont="1" applyFill="1" applyAlignment="1">
      <alignment horizontal="center"/>
    </xf>
    <xf numFmtId="0" fontId="2" fillId="33" borderId="0" xfId="0" applyFont="1" applyFill="1" applyAlignment="1">
      <alignment horizontal="center" wrapText="1"/>
    </xf>
    <xf numFmtId="180" fontId="4" fillId="33" borderId="17" xfId="0" applyNumberFormat="1" applyFont="1" applyFill="1" applyBorder="1" applyAlignment="1">
      <alignment horizontal="center" wrapText="1"/>
    </xf>
    <xf numFmtId="14" fontId="0" fillId="34" borderId="2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2" xfId="0" applyNumberFormat="1" applyFont="1" applyFill="1" applyBorder="1" applyAlignment="1">
      <alignment horizontal="center" wrapText="1"/>
    </xf>
    <xf numFmtId="180" fontId="4" fillId="33" borderId="22" xfId="0" applyNumberFormat="1" applyFont="1" applyFill="1" applyBorder="1" applyAlignment="1">
      <alignment horizontal="center" wrapText="1"/>
    </xf>
    <xf numFmtId="0" fontId="8" fillId="32" borderId="0" xfId="0" applyFont="1" applyFill="1" applyAlignment="1">
      <alignment horizontal="left" wrapText="1"/>
    </xf>
    <xf numFmtId="0" fontId="4" fillId="32" borderId="0" xfId="0" applyFont="1" applyFill="1" applyAlignment="1">
      <alignment horizontal="left"/>
    </xf>
    <xf numFmtId="1" fontId="15"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86" fontId="9" fillId="4" borderId="17" xfId="0" applyNumberFormat="1" applyFont="1" applyFill="1" applyBorder="1" applyAlignment="1">
      <alignment horizontal="center" wrapText="1"/>
    </xf>
    <xf numFmtId="0" fontId="0" fillId="4" borderId="26" xfId="0" applyFont="1" applyFill="1" applyBorder="1" applyAlignment="1">
      <alignment horizontal="right" wrapText="1"/>
    </xf>
    <xf numFmtId="0" fontId="0" fillId="4" borderId="14" xfId="0" applyFont="1" applyFill="1" applyBorder="1" applyAlignment="1">
      <alignment horizontal="right" wrapText="1"/>
    </xf>
    <xf numFmtId="176" fontId="0" fillId="33" borderId="14" xfId="0" applyNumberFormat="1" applyFont="1" applyFill="1" applyBorder="1" applyAlignment="1">
      <alignment horizontal="center" wrapText="1"/>
    </xf>
    <xf numFmtId="0" fontId="13" fillId="33" borderId="0" xfId="0" applyFont="1" applyFill="1" applyAlignment="1">
      <alignment horizontal="right" vertical="top" wrapText="1"/>
    </xf>
    <xf numFmtId="0" fontId="0" fillId="33" borderId="0" xfId="0" applyFont="1" applyFill="1" applyAlignment="1">
      <alignment horizontal="right"/>
    </xf>
    <xf numFmtId="0" fontId="0" fillId="34" borderId="25"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tabSelected="1" zoomScaleSheetLayoutView="100" zoomScalePageLayoutView="0" workbookViewId="0" topLeftCell="A1">
      <selection activeCell="C3" sqref="C3:R103"/>
    </sheetView>
  </sheetViews>
  <sheetFormatPr defaultColWidth="9.140625" defaultRowHeight="15"/>
  <cols>
    <col min="1" max="2" width="0.85546875" style="6" customWidth="1"/>
    <col min="3" max="4" width="9.7109375" style="6" customWidth="1"/>
    <col min="5" max="5" width="12.140625" style="6" customWidth="1"/>
    <col min="6" max="6" width="6.57421875" style="6" customWidth="1"/>
    <col min="7" max="7" width="13.7109375" style="6" customWidth="1"/>
    <col min="8" max="8" width="7.57421875" style="6" customWidth="1"/>
    <col min="9" max="9" width="3.421875" style="6" customWidth="1"/>
    <col min="10" max="10" width="3.7109375" style="6" customWidth="1"/>
    <col min="11" max="11" width="4.421875" style="6" customWidth="1"/>
    <col min="12" max="12" width="5.00390625" style="6" customWidth="1"/>
    <col min="13" max="13" width="3.28125" style="6" customWidth="1"/>
    <col min="14" max="14" width="3.57421875" style="6" customWidth="1"/>
    <col min="15" max="15" width="3.7109375" style="6" customWidth="1"/>
    <col min="16" max="16" width="4.421875" style="6" customWidth="1"/>
    <col min="17" max="17" width="5.00390625" style="6" customWidth="1"/>
    <col min="18" max="18" width="3.28125" style="6" customWidth="1"/>
    <col min="19" max="20" width="0.85546875" style="6" customWidth="1"/>
    <col min="21" max="21" width="12.140625" style="6" customWidth="1"/>
    <col min="22" max="22" width="10.57421875" style="6" customWidth="1"/>
    <col min="23" max="24" width="9.140625" style="6" customWidth="1"/>
    <col min="25" max="25" width="10.421875" style="6" customWidth="1"/>
    <col min="26" max="26" width="10.8515625" style="6" customWidth="1"/>
    <col min="27" max="16384" width="9.140625" style="6" customWidth="1"/>
  </cols>
  <sheetData>
    <row r="1" s="1" customFormat="1" ht="6" customHeight="1"/>
    <row r="2" spans="2:19" s="56" customFormat="1" ht="6" customHeight="1">
      <c r="B2" s="55"/>
      <c r="C2" s="184"/>
      <c r="D2" s="184"/>
      <c r="E2" s="184"/>
      <c r="F2" s="184"/>
      <c r="G2" s="184"/>
      <c r="H2" s="184"/>
      <c r="I2" s="184"/>
      <c r="J2" s="184"/>
      <c r="K2" s="184"/>
      <c r="L2" s="184"/>
      <c r="M2" s="184"/>
      <c r="N2" s="184"/>
      <c r="O2" s="184"/>
      <c r="P2" s="184"/>
      <c r="Q2" s="184"/>
      <c r="R2" s="184"/>
      <c r="S2" s="55"/>
    </row>
    <row r="3" spans="2:27" s="3" customFormat="1" ht="70.5" customHeight="1">
      <c r="B3" s="2"/>
      <c r="C3" s="4"/>
      <c r="D3" s="4"/>
      <c r="E3" s="4"/>
      <c r="F3" s="4"/>
      <c r="G3" s="4"/>
      <c r="H3" s="2"/>
      <c r="I3" s="73" t="s">
        <v>201</v>
      </c>
      <c r="J3" s="73"/>
      <c r="K3" s="73"/>
      <c r="L3" s="73"/>
      <c r="M3" s="73"/>
      <c r="N3" s="73"/>
      <c r="O3" s="73"/>
      <c r="P3" s="73"/>
      <c r="Q3" s="73"/>
      <c r="R3" s="73"/>
      <c r="S3" s="2"/>
      <c r="W3" s="175" t="s">
        <v>123</v>
      </c>
      <c r="X3" s="176"/>
      <c r="Y3" s="176"/>
      <c r="Z3" s="176"/>
      <c r="AA3" s="176"/>
    </row>
    <row r="4" spans="2:27" s="3" customFormat="1" ht="15">
      <c r="B4" s="2"/>
      <c r="C4" s="2"/>
      <c r="D4" s="2"/>
      <c r="E4" s="2"/>
      <c r="F4" s="2"/>
      <c r="G4" s="2"/>
      <c r="H4" s="2"/>
      <c r="I4" s="2"/>
      <c r="J4" s="2"/>
      <c r="K4" s="2"/>
      <c r="L4" s="2"/>
      <c r="M4" s="185" t="s">
        <v>202</v>
      </c>
      <c r="N4" s="185"/>
      <c r="O4" s="185"/>
      <c r="P4" s="185"/>
      <c r="Q4" s="185"/>
      <c r="R4" s="185"/>
      <c r="S4" s="2"/>
      <c r="W4" s="176"/>
      <c r="X4" s="176"/>
      <c r="Y4" s="176"/>
      <c r="Z4" s="176"/>
      <c r="AA4" s="176"/>
    </row>
    <row r="5" spans="2:27" ht="15" customHeight="1">
      <c r="B5" s="2"/>
      <c r="C5" s="169" t="s">
        <v>0</v>
      </c>
      <c r="D5" s="169"/>
      <c r="E5" s="169"/>
      <c r="F5" s="169"/>
      <c r="G5" s="169"/>
      <c r="H5" s="169"/>
      <c r="I5" s="169"/>
      <c r="J5" s="169"/>
      <c r="K5" s="169"/>
      <c r="L5" s="169"/>
      <c r="M5" s="169"/>
      <c r="N5" s="169"/>
      <c r="O5" s="169"/>
      <c r="P5" s="169"/>
      <c r="Q5" s="169"/>
      <c r="R5" s="169"/>
      <c r="S5" s="5"/>
      <c r="U5" s="167">
        <v>44927</v>
      </c>
      <c r="V5" s="167"/>
      <c r="W5" s="176"/>
      <c r="X5" s="176"/>
      <c r="Y5" s="176"/>
      <c r="Z5" s="176"/>
      <c r="AA5" s="176"/>
    </row>
    <row r="6" spans="2:27" ht="15">
      <c r="B6" s="5"/>
      <c r="C6" s="14"/>
      <c r="D6" s="14"/>
      <c r="E6" s="14"/>
      <c r="F6" s="20" t="s">
        <v>65</v>
      </c>
      <c r="G6" s="183">
        <f>DATE(YEAR(U6),MONTH(U6),DAY(U6))</f>
        <v>45291</v>
      </c>
      <c r="H6" s="183"/>
      <c r="I6" s="183"/>
      <c r="J6" s="14"/>
      <c r="K6" s="14"/>
      <c r="L6" s="14"/>
      <c r="M6" s="14"/>
      <c r="N6" s="14"/>
      <c r="O6" s="15"/>
      <c r="P6" s="15"/>
      <c r="Q6" s="15"/>
      <c r="R6" s="15"/>
      <c r="S6" s="5"/>
      <c r="U6" s="168">
        <v>45291</v>
      </c>
      <c r="V6" s="168"/>
      <c r="W6" s="177" t="s">
        <v>124</v>
      </c>
      <c r="X6" s="177"/>
      <c r="Y6" s="177"/>
      <c r="Z6" s="177"/>
      <c r="AA6" s="177"/>
    </row>
    <row r="7" spans="2:27" ht="10.5" customHeight="1">
      <c r="B7" s="5"/>
      <c r="C7" s="178"/>
      <c r="D7" s="179"/>
      <c r="E7" s="179"/>
      <c r="F7" s="179"/>
      <c r="G7" s="179"/>
      <c r="H7" s="179"/>
      <c r="I7" s="5"/>
      <c r="J7" s="5"/>
      <c r="K7" s="5"/>
      <c r="L7" s="5"/>
      <c r="M7" s="5"/>
      <c r="N7" s="5"/>
      <c r="O7" s="5"/>
      <c r="P7" s="5"/>
      <c r="Q7" s="5"/>
      <c r="R7" s="5"/>
      <c r="S7" s="5"/>
      <c r="W7" s="177"/>
      <c r="X7" s="177"/>
      <c r="Y7" s="177"/>
      <c r="Z7" s="177"/>
      <c r="AA7" s="177"/>
    </row>
    <row r="8" spans="2:27" ht="15" customHeight="1">
      <c r="B8" s="5"/>
      <c r="C8" s="88" t="s">
        <v>1</v>
      </c>
      <c r="D8" s="89"/>
      <c r="E8" s="90"/>
      <c r="F8" s="76" t="s">
        <v>212</v>
      </c>
      <c r="G8" s="77"/>
      <c r="H8" s="77"/>
      <c r="I8" s="77"/>
      <c r="J8" s="77"/>
      <c r="K8" s="77"/>
      <c r="L8" s="77"/>
      <c r="M8" s="77"/>
      <c r="N8" s="77"/>
      <c r="O8" s="77"/>
      <c r="P8" s="77"/>
      <c r="Q8" s="77"/>
      <c r="R8" s="78"/>
      <c r="S8" s="5"/>
      <c r="U8" s="43">
        <f>DAY(U5)</f>
        <v>1</v>
      </c>
      <c r="V8" s="43">
        <f>DAY(U6)</f>
        <v>31</v>
      </c>
      <c r="W8" s="177"/>
      <c r="X8" s="177"/>
      <c r="Y8" s="177"/>
      <c r="Z8" s="177"/>
      <c r="AA8" s="177"/>
    </row>
    <row r="9" spans="2:25" ht="15" customHeight="1">
      <c r="B9" s="5"/>
      <c r="C9" s="88" t="s">
        <v>2</v>
      </c>
      <c r="D9" s="89"/>
      <c r="E9" s="90"/>
      <c r="F9" s="186">
        <v>500277983</v>
      </c>
      <c r="G9" s="77"/>
      <c r="H9" s="77"/>
      <c r="I9" s="77"/>
      <c r="J9" s="77"/>
      <c r="K9" s="77"/>
      <c r="L9" s="77"/>
      <c r="M9" s="77"/>
      <c r="N9" s="77"/>
      <c r="O9" s="77"/>
      <c r="P9" s="77"/>
      <c r="Q9" s="77"/>
      <c r="R9" s="78"/>
      <c r="S9" s="5"/>
      <c r="U9" s="43">
        <f>MONTH(U5)</f>
        <v>1</v>
      </c>
      <c r="V9" s="43">
        <f>MONTH(U6)</f>
        <v>12</v>
      </c>
      <c r="W9" s="44" t="str">
        <f>IF(U9=1,"январь",IF(U9=2,"февраль",IF(U9=3,"март",IF(U9=4,"апрель",IF(U9=5,"май",IF(U9=6,"июнь",IF(U9=7,"июль",W10)))))))</f>
        <v>январь</v>
      </c>
      <c r="X9" s="44" t="str">
        <f>IF(V9=1,"январь",IF(V9=2,"февраль",IF(V9=3,"март",IF(V9=4,"апрель",IF(V9=5,"май",IF(V9=6,"июнь",IF(V9=7,"июль",X10)))))))</f>
        <v>декабрь</v>
      </c>
      <c r="Y9" s="44"/>
    </row>
    <row r="10" spans="2:25" ht="27" customHeight="1">
      <c r="B10" s="5"/>
      <c r="C10" s="88" t="s">
        <v>3</v>
      </c>
      <c r="D10" s="89"/>
      <c r="E10" s="90"/>
      <c r="F10" s="76" t="s">
        <v>214</v>
      </c>
      <c r="G10" s="77"/>
      <c r="H10" s="77"/>
      <c r="I10" s="77"/>
      <c r="J10" s="77"/>
      <c r="K10" s="77"/>
      <c r="L10" s="77"/>
      <c r="M10" s="77"/>
      <c r="N10" s="77"/>
      <c r="O10" s="77"/>
      <c r="P10" s="77"/>
      <c r="Q10" s="77"/>
      <c r="R10" s="78"/>
      <c r="S10" s="5"/>
      <c r="U10" s="43">
        <f>YEAR(U5)</f>
        <v>2023</v>
      </c>
      <c r="V10" s="43">
        <f>YEAR(U6)</f>
        <v>2023</v>
      </c>
      <c r="W10" s="44">
        <f>IF(U9=8,"август",IF(U9=9,"сентябрь",IF(U9=10,"октябрь",IF(U9=11,"ноябрь",IF(U9=12,"декабрь",0)))))</f>
        <v>0</v>
      </c>
      <c r="X10" s="44" t="str">
        <f>IF(V9=8,"август",IF(V9=9,"сентябрь",IF(V9=10,"октябрь",IF(V9=11,"ноябрь",IF(V9=12,"декабрь",0)))))</f>
        <v>декабрь</v>
      </c>
      <c r="Y10" s="44"/>
    </row>
    <row r="11" spans="2:25" ht="15" customHeight="1">
      <c r="B11" s="5"/>
      <c r="C11" s="88" t="s">
        <v>4</v>
      </c>
      <c r="D11" s="89"/>
      <c r="E11" s="90"/>
      <c r="F11" s="76" t="s">
        <v>215</v>
      </c>
      <c r="G11" s="77"/>
      <c r="H11" s="77"/>
      <c r="I11" s="77"/>
      <c r="J11" s="77"/>
      <c r="K11" s="77"/>
      <c r="L11" s="77"/>
      <c r="M11" s="77"/>
      <c r="N11" s="77"/>
      <c r="O11" s="77"/>
      <c r="P11" s="77"/>
      <c r="Q11" s="77"/>
      <c r="R11" s="78"/>
      <c r="S11" s="5"/>
      <c r="U11" s="43"/>
      <c r="V11" s="44"/>
      <c r="W11" s="44"/>
      <c r="X11" s="44"/>
      <c r="Y11" s="44"/>
    </row>
    <row r="12" spans="2:19" ht="15" customHeight="1">
      <c r="B12" s="5"/>
      <c r="C12" s="88" t="s">
        <v>5</v>
      </c>
      <c r="D12" s="89"/>
      <c r="E12" s="90"/>
      <c r="F12" s="76" t="s">
        <v>207</v>
      </c>
      <c r="G12" s="77"/>
      <c r="H12" s="77"/>
      <c r="I12" s="77"/>
      <c r="J12" s="77"/>
      <c r="K12" s="77"/>
      <c r="L12" s="77"/>
      <c r="M12" s="77"/>
      <c r="N12" s="77"/>
      <c r="O12" s="77"/>
      <c r="P12" s="77"/>
      <c r="Q12" s="77"/>
      <c r="R12" s="78"/>
      <c r="S12" s="5"/>
    </row>
    <row r="13" spans="2:19" ht="15" customHeight="1">
      <c r="B13" s="5"/>
      <c r="C13" s="140" t="s">
        <v>6</v>
      </c>
      <c r="D13" s="89"/>
      <c r="E13" s="90"/>
      <c r="F13" s="76" t="s">
        <v>208</v>
      </c>
      <c r="G13" s="77"/>
      <c r="H13" s="77"/>
      <c r="I13" s="77"/>
      <c r="J13" s="77"/>
      <c r="K13" s="77"/>
      <c r="L13" s="77"/>
      <c r="M13" s="77"/>
      <c r="N13" s="77"/>
      <c r="O13" s="77"/>
      <c r="P13" s="77"/>
      <c r="Q13" s="77"/>
      <c r="R13" s="78"/>
      <c r="S13" s="5"/>
    </row>
    <row r="14" spans="2:19" ht="15">
      <c r="B14" s="5"/>
      <c r="C14" s="88" t="s">
        <v>7</v>
      </c>
      <c r="D14" s="89"/>
      <c r="E14" s="90"/>
      <c r="F14" s="76" t="s">
        <v>209</v>
      </c>
      <c r="G14" s="77"/>
      <c r="H14" s="77"/>
      <c r="I14" s="77"/>
      <c r="J14" s="77"/>
      <c r="K14" s="77"/>
      <c r="L14" s="77"/>
      <c r="M14" s="77"/>
      <c r="N14" s="77"/>
      <c r="O14" s="77"/>
      <c r="P14" s="77"/>
      <c r="Q14" s="77"/>
      <c r="R14" s="78"/>
      <c r="S14" s="5"/>
    </row>
    <row r="15" spans="2:19" ht="10.5" customHeight="1">
      <c r="B15" s="5"/>
      <c r="C15" s="5"/>
      <c r="D15" s="5"/>
      <c r="E15" s="5"/>
      <c r="F15" s="5"/>
      <c r="G15" s="5"/>
      <c r="H15" s="5"/>
      <c r="I15" s="5"/>
      <c r="J15" s="5"/>
      <c r="K15" s="5"/>
      <c r="L15" s="5"/>
      <c r="M15" s="5"/>
      <c r="N15" s="5"/>
      <c r="O15" s="5"/>
      <c r="P15" s="5"/>
      <c r="Q15" s="5"/>
      <c r="R15" s="5"/>
      <c r="S15" s="5"/>
    </row>
    <row r="16" spans="2:21" ht="15">
      <c r="B16" s="5"/>
      <c r="C16" s="7"/>
      <c r="D16" s="7"/>
      <c r="E16" s="7"/>
      <c r="F16" s="7"/>
      <c r="G16" s="7"/>
      <c r="H16" s="5"/>
      <c r="I16" s="88" t="s">
        <v>8</v>
      </c>
      <c r="J16" s="89"/>
      <c r="K16" s="89"/>
      <c r="L16" s="89"/>
      <c r="M16" s="90"/>
      <c r="N16" s="171"/>
      <c r="O16" s="172"/>
      <c r="P16" s="172"/>
      <c r="Q16" s="172"/>
      <c r="R16" s="173"/>
      <c r="S16" s="5"/>
      <c r="U16" s="8"/>
    </row>
    <row r="17" spans="2:19" ht="15">
      <c r="B17" s="5"/>
      <c r="C17" s="7"/>
      <c r="D17" s="7"/>
      <c r="E17" s="7"/>
      <c r="F17" s="7"/>
      <c r="G17" s="7"/>
      <c r="H17" s="5"/>
      <c r="I17" s="88" t="s">
        <v>9</v>
      </c>
      <c r="J17" s="89"/>
      <c r="K17" s="89"/>
      <c r="L17" s="89"/>
      <c r="M17" s="90"/>
      <c r="N17" s="171"/>
      <c r="O17" s="172"/>
      <c r="P17" s="172"/>
      <c r="Q17" s="172"/>
      <c r="R17" s="173"/>
      <c r="S17" s="5"/>
    </row>
    <row r="18" spans="2:19" ht="15">
      <c r="B18" s="5"/>
      <c r="C18" s="7"/>
      <c r="D18" s="7"/>
      <c r="E18" s="7"/>
      <c r="F18" s="7"/>
      <c r="G18" s="7"/>
      <c r="H18" s="5"/>
      <c r="I18" s="88" t="s">
        <v>10</v>
      </c>
      <c r="J18" s="89"/>
      <c r="K18" s="89"/>
      <c r="L18" s="89"/>
      <c r="M18" s="90"/>
      <c r="N18" s="171"/>
      <c r="O18" s="172"/>
      <c r="P18" s="172"/>
      <c r="Q18" s="172"/>
      <c r="R18" s="173"/>
      <c r="S18" s="5"/>
    </row>
    <row r="19" spans="2:19" ht="10.5" customHeight="1">
      <c r="B19" s="5"/>
      <c r="C19" s="5"/>
      <c r="D19" s="5"/>
      <c r="E19" s="5"/>
      <c r="F19" s="5"/>
      <c r="G19" s="5"/>
      <c r="H19" s="5"/>
      <c r="I19" s="5"/>
      <c r="J19" s="5"/>
      <c r="K19" s="5"/>
      <c r="L19" s="5"/>
      <c r="M19" s="5"/>
      <c r="N19" s="5"/>
      <c r="O19" s="5"/>
      <c r="P19" s="5"/>
      <c r="Q19" s="5"/>
      <c r="R19" s="5"/>
      <c r="S19" s="5"/>
    </row>
    <row r="20" spans="2:19" ht="15" customHeight="1">
      <c r="B20" s="5"/>
      <c r="C20" s="141" t="s">
        <v>11</v>
      </c>
      <c r="D20" s="142"/>
      <c r="E20" s="142"/>
      <c r="F20" s="142"/>
      <c r="G20" s="143"/>
      <c r="H20" s="147" t="s">
        <v>12</v>
      </c>
      <c r="I20" s="45" t="s">
        <v>60</v>
      </c>
      <c r="J20" s="180">
        <f>U6</f>
        <v>45291</v>
      </c>
      <c r="K20" s="180"/>
      <c r="L20" s="180"/>
      <c r="M20" s="46"/>
      <c r="N20" s="47" t="s">
        <v>84</v>
      </c>
      <c r="O20" s="151">
        <f>DATE(YEAR(U5),MONTH(0),DAY(0))</f>
        <v>44926</v>
      </c>
      <c r="P20" s="151"/>
      <c r="Q20" s="151"/>
      <c r="R20" s="152"/>
      <c r="S20" s="5"/>
    </row>
    <row r="21" spans="2:19" ht="15">
      <c r="B21" s="5"/>
      <c r="C21" s="144"/>
      <c r="D21" s="145"/>
      <c r="E21" s="145"/>
      <c r="F21" s="145"/>
      <c r="G21" s="146"/>
      <c r="H21" s="148"/>
      <c r="I21" s="79">
        <f>U6</f>
        <v>45291</v>
      </c>
      <c r="J21" s="80"/>
      <c r="K21" s="80"/>
      <c r="L21" s="80"/>
      <c r="M21" s="81"/>
      <c r="N21" s="181"/>
      <c r="O21" s="182"/>
      <c r="P21" s="48"/>
      <c r="Q21" s="49"/>
      <c r="R21" s="50"/>
      <c r="S21" s="5"/>
    </row>
    <row r="22" spans="2:19" ht="15">
      <c r="B22" s="5"/>
      <c r="C22" s="137">
        <v>1</v>
      </c>
      <c r="D22" s="138"/>
      <c r="E22" s="138"/>
      <c r="F22" s="138"/>
      <c r="G22" s="139"/>
      <c r="H22" s="23">
        <v>2</v>
      </c>
      <c r="I22" s="137">
        <v>3</v>
      </c>
      <c r="J22" s="138"/>
      <c r="K22" s="138"/>
      <c r="L22" s="138"/>
      <c r="M22" s="139"/>
      <c r="N22" s="137">
        <v>4</v>
      </c>
      <c r="O22" s="138"/>
      <c r="P22" s="138"/>
      <c r="Q22" s="138"/>
      <c r="R22" s="139"/>
      <c r="S22" s="5"/>
    </row>
    <row r="23" spans="2:24" ht="15">
      <c r="B23" s="5"/>
      <c r="C23" s="115" t="s">
        <v>13</v>
      </c>
      <c r="D23" s="116"/>
      <c r="E23" s="116"/>
      <c r="F23" s="116"/>
      <c r="G23" s="116"/>
      <c r="H23" s="31"/>
      <c r="I23" s="170"/>
      <c r="J23" s="170"/>
      <c r="K23" s="170"/>
      <c r="L23" s="170"/>
      <c r="M23" s="170"/>
      <c r="N23" s="170"/>
      <c r="O23" s="170"/>
      <c r="P23" s="170"/>
      <c r="Q23" s="170"/>
      <c r="R23" s="174"/>
      <c r="S23" s="5"/>
      <c r="X23" s="10"/>
    </row>
    <row r="24" spans="2:21" ht="15">
      <c r="B24" s="5"/>
      <c r="C24" s="106" t="s">
        <v>14</v>
      </c>
      <c r="D24" s="107"/>
      <c r="E24" s="107"/>
      <c r="F24" s="107"/>
      <c r="G24" s="131"/>
      <c r="H24" s="12">
        <v>110</v>
      </c>
      <c r="I24" s="82">
        <v>7999</v>
      </c>
      <c r="J24" s="83"/>
      <c r="K24" s="83"/>
      <c r="L24" s="83"/>
      <c r="M24" s="84"/>
      <c r="N24" s="85">
        <v>7260</v>
      </c>
      <c r="O24" s="86"/>
      <c r="P24" s="86"/>
      <c r="Q24" s="86"/>
      <c r="R24" s="87"/>
      <c r="S24" s="5"/>
      <c r="U24" s="35" t="s">
        <v>85</v>
      </c>
    </row>
    <row r="25" spans="2:21" ht="15">
      <c r="B25" s="5"/>
      <c r="C25" s="88" t="s">
        <v>15</v>
      </c>
      <c r="D25" s="89"/>
      <c r="E25" s="89"/>
      <c r="F25" s="89"/>
      <c r="G25" s="90"/>
      <c r="H25" s="9">
        <v>120</v>
      </c>
      <c r="I25" s="82">
        <v>5</v>
      </c>
      <c r="J25" s="83"/>
      <c r="K25" s="83"/>
      <c r="L25" s="83"/>
      <c r="M25" s="84"/>
      <c r="N25" s="85">
        <v>7</v>
      </c>
      <c r="O25" s="86"/>
      <c r="P25" s="86"/>
      <c r="Q25" s="86"/>
      <c r="R25" s="87"/>
      <c r="S25" s="5"/>
      <c r="U25" s="35" t="s">
        <v>86</v>
      </c>
    </row>
    <row r="26" spans="2:21" ht="15">
      <c r="B26" s="5"/>
      <c r="C26" s="101" t="s">
        <v>16</v>
      </c>
      <c r="D26" s="102"/>
      <c r="E26" s="102"/>
      <c r="F26" s="102"/>
      <c r="G26" s="166"/>
      <c r="H26" s="11">
        <v>130</v>
      </c>
      <c r="I26" s="104"/>
      <c r="J26" s="103"/>
      <c r="K26" s="103"/>
      <c r="L26" s="103"/>
      <c r="M26" s="103"/>
      <c r="N26" s="112">
        <f>SUM(N28:R30)</f>
        <v>0</v>
      </c>
      <c r="O26" s="113"/>
      <c r="P26" s="113"/>
      <c r="Q26" s="113"/>
      <c r="R26" s="114"/>
      <c r="S26" s="5"/>
      <c r="U26" s="36" t="s">
        <v>87</v>
      </c>
    </row>
    <row r="27" spans="2:21" ht="15">
      <c r="B27" s="5"/>
      <c r="C27" s="101" t="s">
        <v>66</v>
      </c>
      <c r="D27" s="102"/>
      <c r="E27" s="102"/>
      <c r="F27" s="102"/>
      <c r="G27" s="102"/>
      <c r="H27" s="11"/>
      <c r="I27" s="103"/>
      <c r="J27" s="103"/>
      <c r="K27" s="103"/>
      <c r="L27" s="103"/>
      <c r="M27" s="103"/>
      <c r="N27" s="104"/>
      <c r="O27" s="103"/>
      <c r="P27" s="103"/>
      <c r="Q27" s="103"/>
      <c r="R27" s="105"/>
      <c r="S27" s="5"/>
      <c r="U27" s="37"/>
    </row>
    <row r="28" spans="2:21" ht="15">
      <c r="B28" s="5"/>
      <c r="C28" s="106" t="s">
        <v>67</v>
      </c>
      <c r="D28" s="107"/>
      <c r="E28" s="107"/>
      <c r="F28" s="107"/>
      <c r="G28" s="107"/>
      <c r="H28" s="12">
        <v>131</v>
      </c>
      <c r="I28" s="108">
        <v>0</v>
      </c>
      <c r="J28" s="108"/>
      <c r="K28" s="108"/>
      <c r="L28" s="108"/>
      <c r="M28" s="108"/>
      <c r="N28" s="109">
        <v>0</v>
      </c>
      <c r="O28" s="110"/>
      <c r="P28" s="110"/>
      <c r="Q28" s="110"/>
      <c r="R28" s="111"/>
      <c r="S28" s="5"/>
      <c r="U28" s="38"/>
    </row>
    <row r="29" spans="2:21" ht="15">
      <c r="B29" s="5"/>
      <c r="C29" s="106" t="s">
        <v>68</v>
      </c>
      <c r="D29" s="107"/>
      <c r="E29" s="107"/>
      <c r="F29" s="107"/>
      <c r="G29" s="131"/>
      <c r="H29" s="12">
        <v>132</v>
      </c>
      <c r="I29" s="132">
        <v>0</v>
      </c>
      <c r="J29" s="108"/>
      <c r="K29" s="108"/>
      <c r="L29" s="108"/>
      <c r="M29" s="108"/>
      <c r="N29" s="109">
        <v>0</v>
      </c>
      <c r="O29" s="110"/>
      <c r="P29" s="110"/>
      <c r="Q29" s="110"/>
      <c r="R29" s="111"/>
      <c r="S29" s="5"/>
      <c r="U29" s="38"/>
    </row>
    <row r="30" spans="2:21" ht="15">
      <c r="B30" s="5"/>
      <c r="C30" s="88" t="s">
        <v>69</v>
      </c>
      <c r="D30" s="89"/>
      <c r="E30" s="89"/>
      <c r="F30" s="89"/>
      <c r="G30" s="90"/>
      <c r="H30" s="9">
        <v>133</v>
      </c>
      <c r="I30" s="82"/>
      <c r="J30" s="83"/>
      <c r="K30" s="83"/>
      <c r="L30" s="83"/>
      <c r="M30" s="84"/>
      <c r="N30" s="85">
        <v>0</v>
      </c>
      <c r="O30" s="86"/>
      <c r="P30" s="86"/>
      <c r="Q30" s="86"/>
      <c r="R30" s="87"/>
      <c r="S30" s="5"/>
      <c r="U30" s="39"/>
    </row>
    <row r="31" spans="2:21" ht="15">
      <c r="B31" s="5"/>
      <c r="C31" s="88" t="s">
        <v>17</v>
      </c>
      <c r="D31" s="89"/>
      <c r="E31" s="89"/>
      <c r="F31" s="89"/>
      <c r="G31" s="90"/>
      <c r="H31" s="9">
        <v>140</v>
      </c>
      <c r="I31" s="82">
        <v>18</v>
      </c>
      <c r="J31" s="83"/>
      <c r="K31" s="83"/>
      <c r="L31" s="83"/>
      <c r="M31" s="84"/>
      <c r="N31" s="85">
        <v>4</v>
      </c>
      <c r="O31" s="86"/>
      <c r="P31" s="86"/>
      <c r="Q31" s="86"/>
      <c r="R31" s="87"/>
      <c r="S31" s="5"/>
      <c r="U31" s="35" t="s">
        <v>88</v>
      </c>
    </row>
    <row r="32" spans="2:21" ht="15">
      <c r="B32" s="5"/>
      <c r="C32" s="88" t="s">
        <v>18</v>
      </c>
      <c r="D32" s="89"/>
      <c r="E32" s="89"/>
      <c r="F32" s="89"/>
      <c r="G32" s="90"/>
      <c r="H32" s="9">
        <v>150</v>
      </c>
      <c r="I32" s="82">
        <v>0</v>
      </c>
      <c r="J32" s="83"/>
      <c r="K32" s="83"/>
      <c r="L32" s="83"/>
      <c r="M32" s="84"/>
      <c r="N32" s="85">
        <v>0</v>
      </c>
      <c r="O32" s="86"/>
      <c r="P32" s="86"/>
      <c r="Q32" s="86"/>
      <c r="R32" s="87"/>
      <c r="S32" s="5"/>
      <c r="U32" s="35" t="s">
        <v>89</v>
      </c>
    </row>
    <row r="33" spans="2:21" ht="15">
      <c r="B33" s="5"/>
      <c r="C33" s="88" t="s">
        <v>19</v>
      </c>
      <c r="D33" s="89"/>
      <c r="E33" s="89"/>
      <c r="F33" s="89"/>
      <c r="G33" s="90"/>
      <c r="H33" s="9">
        <v>160</v>
      </c>
      <c r="I33" s="82">
        <v>0</v>
      </c>
      <c r="J33" s="83"/>
      <c r="K33" s="83"/>
      <c r="L33" s="83"/>
      <c r="M33" s="84"/>
      <c r="N33" s="85">
        <v>0</v>
      </c>
      <c r="O33" s="86"/>
      <c r="P33" s="86"/>
      <c r="Q33" s="86"/>
      <c r="R33" s="87"/>
      <c r="S33" s="5"/>
      <c r="U33" s="35" t="s">
        <v>90</v>
      </c>
    </row>
    <row r="34" spans="2:22" ht="15">
      <c r="B34" s="5"/>
      <c r="C34" s="88" t="s">
        <v>20</v>
      </c>
      <c r="D34" s="89"/>
      <c r="E34" s="89"/>
      <c r="F34" s="89"/>
      <c r="G34" s="90"/>
      <c r="H34" s="9">
        <v>170</v>
      </c>
      <c r="I34" s="82">
        <v>0</v>
      </c>
      <c r="J34" s="83"/>
      <c r="K34" s="83"/>
      <c r="L34" s="83"/>
      <c r="M34" s="84"/>
      <c r="N34" s="85">
        <v>0</v>
      </c>
      <c r="O34" s="86"/>
      <c r="P34" s="86"/>
      <c r="Q34" s="86"/>
      <c r="R34" s="87"/>
      <c r="S34" s="5"/>
      <c r="U34" s="35" t="s">
        <v>91</v>
      </c>
      <c r="V34" s="35" t="s">
        <v>92</v>
      </c>
    </row>
    <row r="35" spans="2:21" ht="15">
      <c r="B35" s="5"/>
      <c r="C35" s="88" t="s">
        <v>21</v>
      </c>
      <c r="D35" s="89"/>
      <c r="E35" s="89"/>
      <c r="F35" s="89"/>
      <c r="G35" s="90"/>
      <c r="H35" s="9">
        <v>180</v>
      </c>
      <c r="I35" s="82">
        <v>0</v>
      </c>
      <c r="J35" s="83"/>
      <c r="K35" s="83"/>
      <c r="L35" s="83"/>
      <c r="M35" s="84"/>
      <c r="N35" s="85">
        <v>0</v>
      </c>
      <c r="O35" s="86"/>
      <c r="P35" s="86"/>
      <c r="Q35" s="86"/>
      <c r="R35" s="87"/>
      <c r="S35" s="5"/>
      <c r="U35" s="36" t="s">
        <v>93</v>
      </c>
    </row>
    <row r="36" spans="2:21" s="22" customFormat="1" ht="15.75">
      <c r="B36" s="21"/>
      <c r="C36" s="160" t="s">
        <v>22</v>
      </c>
      <c r="D36" s="161"/>
      <c r="E36" s="161"/>
      <c r="F36" s="161"/>
      <c r="G36" s="162"/>
      <c r="H36" s="32">
        <v>190</v>
      </c>
      <c r="I36" s="163">
        <v>8022</v>
      </c>
      <c r="J36" s="164"/>
      <c r="K36" s="164"/>
      <c r="L36" s="164"/>
      <c r="M36" s="165"/>
      <c r="N36" s="163">
        <v>7275</v>
      </c>
      <c r="O36" s="164"/>
      <c r="P36" s="164"/>
      <c r="Q36" s="164"/>
      <c r="R36" s="165"/>
      <c r="S36" s="21"/>
      <c r="U36" s="37"/>
    </row>
    <row r="37" spans="2:21" ht="15">
      <c r="B37" s="5"/>
      <c r="C37" s="115" t="s">
        <v>23</v>
      </c>
      <c r="D37" s="116"/>
      <c r="E37" s="116"/>
      <c r="F37" s="116"/>
      <c r="G37" s="116"/>
      <c r="H37" s="33"/>
      <c r="I37" s="117"/>
      <c r="J37" s="117"/>
      <c r="K37" s="117"/>
      <c r="L37" s="117"/>
      <c r="M37" s="117"/>
      <c r="N37" s="117"/>
      <c r="O37" s="117"/>
      <c r="P37" s="117"/>
      <c r="Q37" s="117"/>
      <c r="R37" s="118"/>
      <c r="S37" s="5"/>
      <c r="U37" s="39"/>
    </row>
    <row r="38" spans="2:21" ht="15">
      <c r="B38" s="5"/>
      <c r="C38" s="106" t="s">
        <v>24</v>
      </c>
      <c r="D38" s="107"/>
      <c r="E38" s="107"/>
      <c r="F38" s="107"/>
      <c r="G38" s="131"/>
      <c r="H38" s="12">
        <v>210</v>
      </c>
      <c r="I38" s="157">
        <v>829</v>
      </c>
      <c r="J38" s="158"/>
      <c r="K38" s="158"/>
      <c r="L38" s="158"/>
      <c r="M38" s="159"/>
      <c r="N38" s="157">
        <v>977</v>
      </c>
      <c r="O38" s="158"/>
      <c r="P38" s="158"/>
      <c r="Q38" s="158"/>
      <c r="R38" s="159"/>
      <c r="S38" s="5"/>
      <c r="U38" s="35"/>
    </row>
    <row r="39" spans="2:21" ht="15" customHeight="1">
      <c r="B39" s="5"/>
      <c r="C39" s="101" t="s">
        <v>66</v>
      </c>
      <c r="D39" s="102"/>
      <c r="E39" s="102"/>
      <c r="F39" s="102"/>
      <c r="G39" s="102"/>
      <c r="H39" s="11"/>
      <c r="I39" s="103"/>
      <c r="J39" s="103"/>
      <c r="K39" s="103"/>
      <c r="L39" s="103"/>
      <c r="M39" s="103"/>
      <c r="N39" s="104"/>
      <c r="O39" s="103"/>
      <c r="P39" s="103"/>
      <c r="Q39" s="103"/>
      <c r="R39" s="105"/>
      <c r="S39" s="5"/>
      <c r="U39" s="40"/>
    </row>
    <row r="40" spans="2:21" ht="15" customHeight="1">
      <c r="B40" s="5"/>
      <c r="C40" s="106" t="s">
        <v>71</v>
      </c>
      <c r="D40" s="107"/>
      <c r="E40" s="107"/>
      <c r="F40" s="107"/>
      <c r="G40" s="107"/>
      <c r="H40" s="12">
        <v>211</v>
      </c>
      <c r="I40" s="108">
        <v>165</v>
      </c>
      <c r="J40" s="108"/>
      <c r="K40" s="108"/>
      <c r="L40" s="108"/>
      <c r="M40" s="108"/>
      <c r="N40" s="109">
        <v>185</v>
      </c>
      <c r="O40" s="110"/>
      <c r="P40" s="110"/>
      <c r="Q40" s="110"/>
      <c r="R40" s="111"/>
      <c r="S40" s="5"/>
      <c r="U40" s="41" t="s">
        <v>94</v>
      </c>
    </row>
    <row r="41" spans="2:21" ht="15">
      <c r="B41" s="5"/>
      <c r="C41" s="88" t="s">
        <v>70</v>
      </c>
      <c r="D41" s="89"/>
      <c r="E41" s="89"/>
      <c r="F41" s="89"/>
      <c r="G41" s="90"/>
      <c r="H41" s="9">
        <v>212</v>
      </c>
      <c r="I41" s="82">
        <v>0</v>
      </c>
      <c r="J41" s="83"/>
      <c r="K41" s="83"/>
      <c r="L41" s="83"/>
      <c r="M41" s="84"/>
      <c r="N41" s="85">
        <v>0</v>
      </c>
      <c r="O41" s="86"/>
      <c r="P41" s="86"/>
      <c r="Q41" s="86"/>
      <c r="R41" s="87"/>
      <c r="S41" s="5"/>
      <c r="U41" s="35" t="s">
        <v>95</v>
      </c>
    </row>
    <row r="42" spans="2:21" ht="15">
      <c r="B42" s="5"/>
      <c r="C42" s="88" t="s">
        <v>72</v>
      </c>
      <c r="D42" s="89"/>
      <c r="E42" s="89"/>
      <c r="F42" s="89"/>
      <c r="G42" s="90"/>
      <c r="H42" s="9">
        <v>213</v>
      </c>
      <c r="I42" s="82">
        <v>0</v>
      </c>
      <c r="J42" s="83"/>
      <c r="K42" s="83"/>
      <c r="L42" s="83"/>
      <c r="M42" s="84"/>
      <c r="N42" s="85">
        <v>0</v>
      </c>
      <c r="O42" s="86"/>
      <c r="P42" s="86"/>
      <c r="Q42" s="86"/>
      <c r="R42" s="87"/>
      <c r="S42" s="5"/>
      <c r="U42" s="35" t="s">
        <v>96</v>
      </c>
    </row>
    <row r="43" spans="2:22" ht="15">
      <c r="B43" s="5"/>
      <c r="C43" s="88" t="s">
        <v>73</v>
      </c>
      <c r="D43" s="89"/>
      <c r="E43" s="89"/>
      <c r="F43" s="89"/>
      <c r="G43" s="90"/>
      <c r="H43" s="9">
        <v>214</v>
      </c>
      <c r="I43" s="82">
        <v>664</v>
      </c>
      <c r="J43" s="83"/>
      <c r="K43" s="83"/>
      <c r="L43" s="83"/>
      <c r="M43" s="84"/>
      <c r="N43" s="85">
        <v>792</v>
      </c>
      <c r="O43" s="86"/>
      <c r="P43" s="86"/>
      <c r="Q43" s="86"/>
      <c r="R43" s="87"/>
      <c r="S43" s="5"/>
      <c r="U43" s="35" t="s">
        <v>98</v>
      </c>
      <c r="V43" s="35" t="s">
        <v>97</v>
      </c>
    </row>
    <row r="44" spans="2:21" ht="15">
      <c r="B44" s="5"/>
      <c r="C44" s="88" t="s">
        <v>74</v>
      </c>
      <c r="D44" s="89"/>
      <c r="E44" s="89"/>
      <c r="F44" s="89"/>
      <c r="G44" s="90"/>
      <c r="H44" s="9">
        <v>215</v>
      </c>
      <c r="I44" s="82">
        <v>0</v>
      </c>
      <c r="J44" s="83"/>
      <c r="K44" s="83"/>
      <c r="L44" s="83"/>
      <c r="M44" s="84"/>
      <c r="N44" s="85">
        <v>0</v>
      </c>
      <c r="O44" s="86"/>
      <c r="P44" s="86"/>
      <c r="Q44" s="86"/>
      <c r="R44" s="87"/>
      <c r="S44" s="5"/>
      <c r="U44" s="35" t="s">
        <v>99</v>
      </c>
    </row>
    <row r="45" spans="2:21" ht="15">
      <c r="B45" s="5"/>
      <c r="C45" s="88" t="s">
        <v>75</v>
      </c>
      <c r="D45" s="89"/>
      <c r="E45" s="89"/>
      <c r="F45" s="89"/>
      <c r="G45" s="90"/>
      <c r="H45" s="9">
        <v>216</v>
      </c>
      <c r="I45" s="82">
        <v>0</v>
      </c>
      <c r="J45" s="83"/>
      <c r="K45" s="83"/>
      <c r="L45" s="83"/>
      <c r="M45" s="84"/>
      <c r="N45" s="85">
        <v>0</v>
      </c>
      <c r="O45" s="86"/>
      <c r="P45" s="86"/>
      <c r="Q45" s="86"/>
      <c r="R45" s="87"/>
      <c r="S45" s="5"/>
      <c r="U45" s="36"/>
    </row>
    <row r="46" spans="2:21" ht="15">
      <c r="B46" s="5"/>
      <c r="C46" s="88" t="s">
        <v>25</v>
      </c>
      <c r="D46" s="89"/>
      <c r="E46" s="89"/>
      <c r="F46" s="89"/>
      <c r="G46" s="90"/>
      <c r="H46" s="9">
        <v>220</v>
      </c>
      <c r="I46" s="82">
        <v>0</v>
      </c>
      <c r="J46" s="83"/>
      <c r="K46" s="83"/>
      <c r="L46" s="83"/>
      <c r="M46" s="84"/>
      <c r="N46" s="85">
        <v>52</v>
      </c>
      <c r="O46" s="86"/>
      <c r="P46" s="86"/>
      <c r="Q46" s="86"/>
      <c r="R46" s="87"/>
      <c r="S46" s="5"/>
      <c r="U46" s="35" t="s">
        <v>100</v>
      </c>
    </row>
    <row r="47" spans="2:21" ht="15">
      <c r="B47" s="5"/>
      <c r="C47" s="88" t="s">
        <v>26</v>
      </c>
      <c r="D47" s="89"/>
      <c r="E47" s="89"/>
      <c r="F47" s="89"/>
      <c r="G47" s="90"/>
      <c r="H47" s="9">
        <v>230</v>
      </c>
      <c r="I47" s="82">
        <v>3</v>
      </c>
      <c r="J47" s="83"/>
      <c r="K47" s="83"/>
      <c r="L47" s="83"/>
      <c r="M47" s="84"/>
      <c r="N47" s="85">
        <v>7</v>
      </c>
      <c r="O47" s="86"/>
      <c r="P47" s="86"/>
      <c r="Q47" s="86"/>
      <c r="R47" s="87"/>
      <c r="S47" s="5"/>
      <c r="U47" s="36" t="s">
        <v>93</v>
      </c>
    </row>
    <row r="48" spans="2:21" ht="30" customHeight="1">
      <c r="B48" s="5"/>
      <c r="C48" s="88" t="s">
        <v>27</v>
      </c>
      <c r="D48" s="89"/>
      <c r="E48" s="89"/>
      <c r="F48" s="89"/>
      <c r="G48" s="90"/>
      <c r="H48" s="9">
        <v>240</v>
      </c>
      <c r="I48" s="82">
        <v>3</v>
      </c>
      <c r="J48" s="83"/>
      <c r="K48" s="83"/>
      <c r="L48" s="83"/>
      <c r="M48" s="84"/>
      <c r="N48" s="85">
        <v>1</v>
      </c>
      <c r="O48" s="86"/>
      <c r="P48" s="86"/>
      <c r="Q48" s="86"/>
      <c r="R48" s="87"/>
      <c r="S48" s="5"/>
      <c r="U48" s="35" t="s">
        <v>101</v>
      </c>
    </row>
    <row r="49" spans="2:22" ht="15">
      <c r="B49" s="5"/>
      <c r="C49" s="88" t="s">
        <v>28</v>
      </c>
      <c r="D49" s="89"/>
      <c r="E49" s="89"/>
      <c r="F49" s="89"/>
      <c r="G49" s="90"/>
      <c r="H49" s="9">
        <v>250</v>
      </c>
      <c r="I49" s="82">
        <v>146</v>
      </c>
      <c r="J49" s="83"/>
      <c r="K49" s="83"/>
      <c r="L49" s="83"/>
      <c r="M49" s="84"/>
      <c r="N49" s="85">
        <v>133</v>
      </c>
      <c r="O49" s="86"/>
      <c r="P49" s="86"/>
      <c r="Q49" s="86"/>
      <c r="R49" s="87"/>
      <c r="S49" s="5"/>
      <c r="U49" s="35" t="s">
        <v>91</v>
      </c>
      <c r="V49" s="35" t="s">
        <v>92</v>
      </c>
    </row>
    <row r="50" spans="2:22" ht="15">
      <c r="B50" s="5"/>
      <c r="C50" s="88" t="s">
        <v>29</v>
      </c>
      <c r="D50" s="89"/>
      <c r="E50" s="89"/>
      <c r="F50" s="89"/>
      <c r="G50" s="90"/>
      <c r="H50" s="9">
        <v>260</v>
      </c>
      <c r="I50" s="82">
        <v>0</v>
      </c>
      <c r="J50" s="83"/>
      <c r="K50" s="83"/>
      <c r="L50" s="83"/>
      <c r="M50" s="84"/>
      <c r="N50" s="85">
        <v>0</v>
      </c>
      <c r="O50" s="86"/>
      <c r="P50" s="86"/>
      <c r="Q50" s="86"/>
      <c r="R50" s="87"/>
      <c r="S50" s="5"/>
      <c r="U50" s="35" t="s">
        <v>203</v>
      </c>
      <c r="V50" s="35" t="s">
        <v>102</v>
      </c>
    </row>
    <row r="51" spans="2:22" ht="15">
      <c r="B51" s="5"/>
      <c r="C51" s="140" t="s">
        <v>206</v>
      </c>
      <c r="D51" s="89"/>
      <c r="E51" s="89"/>
      <c r="F51" s="89"/>
      <c r="G51" s="90"/>
      <c r="H51" s="9">
        <v>270</v>
      </c>
      <c r="I51" s="82">
        <v>147</v>
      </c>
      <c r="J51" s="83"/>
      <c r="K51" s="83"/>
      <c r="L51" s="83"/>
      <c r="M51" s="84"/>
      <c r="N51" s="85">
        <v>164</v>
      </c>
      <c r="O51" s="86"/>
      <c r="P51" s="86"/>
      <c r="Q51" s="86"/>
      <c r="R51" s="87"/>
      <c r="S51" s="5"/>
      <c r="U51" s="74" t="s">
        <v>103</v>
      </c>
      <c r="V51" s="75"/>
    </row>
    <row r="52" spans="2:21" ht="15">
      <c r="B52" s="5"/>
      <c r="C52" s="88" t="s">
        <v>30</v>
      </c>
      <c r="D52" s="89"/>
      <c r="E52" s="89"/>
      <c r="F52" s="89"/>
      <c r="G52" s="90"/>
      <c r="H52" s="9">
        <v>280</v>
      </c>
      <c r="I52" s="82">
        <v>0</v>
      </c>
      <c r="J52" s="83"/>
      <c r="K52" s="83"/>
      <c r="L52" s="83"/>
      <c r="M52" s="84"/>
      <c r="N52" s="85">
        <v>0</v>
      </c>
      <c r="O52" s="86"/>
      <c r="P52" s="86"/>
      <c r="Q52" s="86"/>
      <c r="R52" s="87"/>
      <c r="S52" s="5"/>
      <c r="U52" s="35" t="s">
        <v>104</v>
      </c>
    </row>
    <row r="53" spans="2:22" s="22" customFormat="1" ht="15.75">
      <c r="B53" s="21"/>
      <c r="C53" s="93" t="s">
        <v>31</v>
      </c>
      <c r="D53" s="93"/>
      <c r="E53" s="93"/>
      <c r="F53" s="93"/>
      <c r="G53" s="93"/>
      <c r="H53" s="34">
        <v>290</v>
      </c>
      <c r="I53" s="94">
        <v>1128</v>
      </c>
      <c r="J53" s="94"/>
      <c r="K53" s="94"/>
      <c r="L53" s="94"/>
      <c r="M53" s="94"/>
      <c r="N53" s="94">
        <v>1334</v>
      </c>
      <c r="O53" s="94"/>
      <c r="P53" s="94"/>
      <c r="Q53" s="94"/>
      <c r="R53" s="94"/>
      <c r="S53" s="21"/>
      <c r="U53" s="52"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53"/>
    </row>
    <row r="54" spans="2:22" s="22" customFormat="1" ht="15.75">
      <c r="B54" s="21"/>
      <c r="C54" s="93" t="s">
        <v>32</v>
      </c>
      <c r="D54" s="93"/>
      <c r="E54" s="93"/>
      <c r="F54" s="93"/>
      <c r="G54" s="93"/>
      <c r="H54" s="34">
        <v>300</v>
      </c>
      <c r="I54" s="94">
        <v>9150</v>
      </c>
      <c r="J54" s="94"/>
      <c r="K54" s="94"/>
      <c r="L54" s="94"/>
      <c r="M54" s="94"/>
      <c r="N54" s="94">
        <f>N36+N53</f>
        <v>8609</v>
      </c>
      <c r="O54" s="94"/>
      <c r="P54" s="94"/>
      <c r="Q54" s="94"/>
      <c r="R54" s="94"/>
      <c r="S54" s="21"/>
      <c r="U54" s="54">
        <f>IF(ABS(I54-I96)&gt;0,I54-I96,0)</f>
        <v>0</v>
      </c>
      <c r="V54" s="54">
        <f>IF(ABS(N54-N96)&gt;0,N54-N96,0)</f>
        <v>0</v>
      </c>
    </row>
    <row r="55" spans="2:22" s="3" customFormat="1" ht="15">
      <c r="B55" s="2"/>
      <c r="C55" s="68"/>
      <c r="D55" s="68"/>
      <c r="E55" s="68"/>
      <c r="F55" s="68"/>
      <c r="G55" s="68"/>
      <c r="H55" s="51"/>
      <c r="I55" s="69"/>
      <c r="J55" s="69"/>
      <c r="K55" s="69"/>
      <c r="L55" s="69"/>
      <c r="M55" s="69"/>
      <c r="N55" s="69"/>
      <c r="O55" s="69"/>
      <c r="P55" s="69"/>
      <c r="Q55" s="69"/>
      <c r="R55" s="69"/>
      <c r="S55" s="2"/>
      <c r="V55" s="25"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72" customFormat="1" ht="5.25">
      <c r="B56" s="70"/>
      <c r="C56" s="156"/>
      <c r="D56" s="156"/>
      <c r="E56" s="156"/>
      <c r="F56" s="156"/>
      <c r="G56" s="156"/>
      <c r="H56" s="156"/>
      <c r="I56" s="156"/>
      <c r="J56" s="156"/>
      <c r="K56" s="156"/>
      <c r="L56" s="156"/>
      <c r="M56" s="156"/>
      <c r="N56" s="156"/>
      <c r="O56" s="71"/>
      <c r="P56" s="71"/>
      <c r="Q56" s="71"/>
      <c r="R56" s="71"/>
      <c r="S56" s="70"/>
    </row>
    <row r="57" spans="2:19" ht="15" customHeight="1">
      <c r="B57" s="5"/>
      <c r="C57" s="141" t="s">
        <v>33</v>
      </c>
      <c r="D57" s="142"/>
      <c r="E57" s="142"/>
      <c r="F57" s="142"/>
      <c r="G57" s="143"/>
      <c r="H57" s="147" t="s">
        <v>12</v>
      </c>
      <c r="I57" s="24" t="s">
        <v>60</v>
      </c>
      <c r="J57" s="153">
        <f>U6</f>
        <v>45291</v>
      </c>
      <c r="K57" s="153"/>
      <c r="L57" s="153"/>
      <c r="M57" s="30"/>
      <c r="N57" s="29" t="s">
        <v>84</v>
      </c>
      <c r="O57" s="151">
        <f>DATE(YEAR(U5),MONTH(0),DAY(0))</f>
        <v>44926</v>
      </c>
      <c r="P57" s="151"/>
      <c r="Q57" s="151"/>
      <c r="R57" s="152"/>
      <c r="S57" s="5"/>
    </row>
    <row r="58" spans="2:19" ht="15">
      <c r="B58" s="5"/>
      <c r="C58" s="144">
        <v>1</v>
      </c>
      <c r="D58" s="145"/>
      <c r="E58" s="145"/>
      <c r="F58" s="145"/>
      <c r="G58" s="146"/>
      <c r="H58" s="148"/>
      <c r="I58" s="128">
        <f>U6</f>
        <v>45291</v>
      </c>
      <c r="J58" s="129"/>
      <c r="K58" s="129"/>
      <c r="L58" s="129"/>
      <c r="M58" s="130"/>
      <c r="N58" s="149"/>
      <c r="O58" s="150"/>
      <c r="P58" s="26"/>
      <c r="Q58" s="27"/>
      <c r="R58" s="28"/>
      <c r="S58" s="5"/>
    </row>
    <row r="59" spans="2:19" ht="15">
      <c r="B59" s="5"/>
      <c r="C59" s="137">
        <v>1</v>
      </c>
      <c r="D59" s="138"/>
      <c r="E59" s="138"/>
      <c r="F59" s="138"/>
      <c r="G59" s="139"/>
      <c r="H59" s="23">
        <v>2</v>
      </c>
      <c r="I59" s="137">
        <v>3</v>
      </c>
      <c r="J59" s="138"/>
      <c r="K59" s="138"/>
      <c r="L59" s="138"/>
      <c r="M59" s="139"/>
      <c r="N59" s="137">
        <v>4</v>
      </c>
      <c r="O59" s="138"/>
      <c r="P59" s="138"/>
      <c r="Q59" s="138"/>
      <c r="R59" s="139"/>
      <c r="S59" s="5"/>
    </row>
    <row r="60" spans="2:19" ht="15">
      <c r="B60" s="5"/>
      <c r="C60" s="115" t="s">
        <v>34</v>
      </c>
      <c r="D60" s="116"/>
      <c r="E60" s="116"/>
      <c r="F60" s="116"/>
      <c r="G60" s="116"/>
      <c r="H60" s="33"/>
      <c r="I60" s="154"/>
      <c r="J60" s="154"/>
      <c r="K60" s="154"/>
      <c r="L60" s="154"/>
      <c r="M60" s="154"/>
      <c r="N60" s="154"/>
      <c r="O60" s="154"/>
      <c r="P60" s="154"/>
      <c r="Q60" s="154"/>
      <c r="R60" s="155"/>
      <c r="S60" s="5"/>
    </row>
    <row r="61" spans="2:21" ht="15" customHeight="1">
      <c r="B61" s="5"/>
      <c r="C61" s="106" t="s">
        <v>35</v>
      </c>
      <c r="D61" s="107"/>
      <c r="E61" s="107"/>
      <c r="F61" s="107"/>
      <c r="G61" s="131"/>
      <c r="H61" s="12">
        <v>410</v>
      </c>
      <c r="I61" s="132">
        <v>6081</v>
      </c>
      <c r="J61" s="108"/>
      <c r="K61" s="108"/>
      <c r="L61" s="108"/>
      <c r="M61" s="133"/>
      <c r="N61" s="109">
        <v>30</v>
      </c>
      <c r="O61" s="110"/>
      <c r="P61" s="110"/>
      <c r="Q61" s="110"/>
      <c r="R61" s="111"/>
      <c r="S61" s="5"/>
      <c r="U61" s="35" t="s">
        <v>105</v>
      </c>
    </row>
    <row r="62" spans="2:27" ht="15" customHeight="1">
      <c r="B62" s="5"/>
      <c r="C62" s="88" t="s">
        <v>36</v>
      </c>
      <c r="D62" s="89"/>
      <c r="E62" s="89"/>
      <c r="F62" s="89"/>
      <c r="G62" s="90"/>
      <c r="H62" s="9">
        <v>420</v>
      </c>
      <c r="I62" s="125"/>
      <c r="J62" s="126"/>
      <c r="K62" s="126"/>
      <c r="L62" s="126"/>
      <c r="M62" s="127"/>
      <c r="N62" s="134">
        <v>0</v>
      </c>
      <c r="O62" s="135"/>
      <c r="P62" s="135"/>
      <c r="Q62" s="135"/>
      <c r="R62" s="136"/>
      <c r="S62" s="5"/>
      <c r="U62" s="35" t="s">
        <v>106</v>
      </c>
      <c r="V62" s="42"/>
      <c r="W62" s="42"/>
      <c r="X62" s="42"/>
      <c r="Y62" s="42"/>
      <c r="Z62" s="42"/>
      <c r="AA62" s="42"/>
    </row>
    <row r="63" spans="2:27" ht="15">
      <c r="B63" s="5"/>
      <c r="C63" s="88" t="s">
        <v>37</v>
      </c>
      <c r="D63" s="89"/>
      <c r="E63" s="89"/>
      <c r="F63" s="89"/>
      <c r="G63" s="90"/>
      <c r="H63" s="9">
        <v>430</v>
      </c>
      <c r="I63" s="125"/>
      <c r="J63" s="126"/>
      <c r="K63" s="126"/>
      <c r="L63" s="126"/>
      <c r="M63" s="127"/>
      <c r="N63" s="134">
        <v>0</v>
      </c>
      <c r="O63" s="135"/>
      <c r="P63" s="135"/>
      <c r="Q63" s="135"/>
      <c r="R63" s="136"/>
      <c r="S63" s="5"/>
      <c r="U63" s="36" t="s">
        <v>107</v>
      </c>
      <c r="V63" s="42"/>
      <c r="W63" s="42"/>
      <c r="X63" s="42"/>
      <c r="Y63" s="42"/>
      <c r="Z63" s="42"/>
      <c r="AA63" s="42"/>
    </row>
    <row r="64" spans="2:27" ht="15">
      <c r="B64" s="5"/>
      <c r="C64" s="88" t="s">
        <v>38</v>
      </c>
      <c r="D64" s="89"/>
      <c r="E64" s="89"/>
      <c r="F64" s="89"/>
      <c r="G64" s="90"/>
      <c r="H64" s="9">
        <v>440</v>
      </c>
      <c r="I64" s="82"/>
      <c r="J64" s="83"/>
      <c r="K64" s="83"/>
      <c r="L64" s="83"/>
      <c r="M64" s="84"/>
      <c r="N64" s="85">
        <v>0</v>
      </c>
      <c r="O64" s="86"/>
      <c r="P64" s="86"/>
      <c r="Q64" s="86"/>
      <c r="R64" s="87"/>
      <c r="S64" s="5"/>
      <c r="U64" s="35" t="s">
        <v>108</v>
      </c>
      <c r="V64" s="42"/>
      <c r="W64" s="42"/>
      <c r="X64" s="42"/>
      <c r="Y64" s="42"/>
      <c r="Z64" s="42"/>
      <c r="AA64" s="42"/>
    </row>
    <row r="65" spans="2:27" ht="15">
      <c r="B65" s="5"/>
      <c r="C65" s="88" t="s">
        <v>39</v>
      </c>
      <c r="D65" s="89"/>
      <c r="E65" s="89"/>
      <c r="F65" s="89"/>
      <c r="G65" s="90"/>
      <c r="H65" s="9">
        <v>450</v>
      </c>
      <c r="I65" s="82">
        <v>1022</v>
      </c>
      <c r="J65" s="83"/>
      <c r="K65" s="83"/>
      <c r="L65" s="83"/>
      <c r="M65" s="84"/>
      <c r="N65" s="85">
        <v>7281</v>
      </c>
      <c r="O65" s="86"/>
      <c r="P65" s="86"/>
      <c r="Q65" s="86"/>
      <c r="R65" s="87"/>
      <c r="S65" s="5"/>
      <c r="U65" s="35" t="s">
        <v>109</v>
      </c>
      <c r="V65" s="42"/>
      <c r="W65" s="42"/>
      <c r="X65" s="42"/>
      <c r="Y65" s="42"/>
      <c r="Z65" s="42"/>
      <c r="AA65" s="42"/>
    </row>
    <row r="66" spans="2:27" ht="15">
      <c r="B66" s="5"/>
      <c r="C66" s="88" t="s">
        <v>40</v>
      </c>
      <c r="D66" s="89"/>
      <c r="E66" s="89"/>
      <c r="F66" s="89"/>
      <c r="G66" s="90"/>
      <c r="H66" s="9">
        <v>460</v>
      </c>
      <c r="I66" s="82">
        <v>-802</v>
      </c>
      <c r="J66" s="83"/>
      <c r="K66" s="83"/>
      <c r="L66" s="83"/>
      <c r="M66" s="84"/>
      <c r="N66" s="85">
        <v>-917</v>
      </c>
      <c r="O66" s="86"/>
      <c r="P66" s="86"/>
      <c r="Q66" s="86"/>
      <c r="R66" s="87"/>
      <c r="S66" s="5"/>
      <c r="U66" s="36" t="s">
        <v>110</v>
      </c>
      <c r="V66" s="42"/>
      <c r="W66" s="42"/>
      <c r="X66" s="42"/>
      <c r="Y66" s="42"/>
      <c r="Z66" s="42"/>
      <c r="AA66" s="42"/>
    </row>
    <row r="67" spans="2:21" ht="15">
      <c r="B67" s="5"/>
      <c r="C67" s="88" t="s">
        <v>41</v>
      </c>
      <c r="D67" s="89"/>
      <c r="E67" s="89"/>
      <c r="F67" s="89"/>
      <c r="G67" s="90"/>
      <c r="H67" s="9">
        <v>470</v>
      </c>
      <c r="I67" s="82"/>
      <c r="J67" s="83"/>
      <c r="K67" s="83"/>
      <c r="L67" s="83"/>
      <c r="M67" s="84"/>
      <c r="N67" s="85">
        <v>0</v>
      </c>
      <c r="O67" s="86"/>
      <c r="P67" s="86"/>
      <c r="Q67" s="86"/>
      <c r="R67" s="87"/>
      <c r="S67" s="5"/>
      <c r="U67" s="35" t="s">
        <v>111</v>
      </c>
    </row>
    <row r="68" spans="2:21" ht="15">
      <c r="B68" s="5"/>
      <c r="C68" s="88" t="s">
        <v>42</v>
      </c>
      <c r="D68" s="89"/>
      <c r="E68" s="89"/>
      <c r="F68" s="89"/>
      <c r="G68" s="90"/>
      <c r="H68" s="9">
        <v>480</v>
      </c>
      <c r="I68" s="82"/>
      <c r="J68" s="83"/>
      <c r="K68" s="83"/>
      <c r="L68" s="83"/>
      <c r="M68" s="84"/>
      <c r="N68" s="85">
        <v>0</v>
      </c>
      <c r="O68" s="86"/>
      <c r="P68" s="86"/>
      <c r="Q68" s="86"/>
      <c r="R68" s="87"/>
      <c r="S68" s="5"/>
      <c r="U68" s="36" t="s">
        <v>112</v>
      </c>
    </row>
    <row r="69" spans="2:19" s="22" customFormat="1" ht="15.75">
      <c r="B69" s="21"/>
      <c r="C69" s="119" t="s">
        <v>43</v>
      </c>
      <c r="D69" s="120"/>
      <c r="E69" s="120"/>
      <c r="F69" s="120"/>
      <c r="G69" s="121"/>
      <c r="H69" s="34">
        <v>490</v>
      </c>
      <c r="I69" s="122">
        <v>6301</v>
      </c>
      <c r="J69" s="123"/>
      <c r="K69" s="123"/>
      <c r="L69" s="123"/>
      <c r="M69" s="124"/>
      <c r="N69" s="122">
        <f>SUM(N61,N64:R68)-N62-N63</f>
        <v>6394</v>
      </c>
      <c r="O69" s="123"/>
      <c r="P69" s="123"/>
      <c r="Q69" s="123"/>
      <c r="R69" s="124"/>
      <c r="S69" s="21"/>
    </row>
    <row r="70" spans="2:19" ht="15" customHeight="1">
      <c r="B70" s="5"/>
      <c r="C70" s="115" t="s">
        <v>44</v>
      </c>
      <c r="D70" s="116"/>
      <c r="E70" s="116"/>
      <c r="F70" s="116"/>
      <c r="G70" s="116"/>
      <c r="H70" s="33"/>
      <c r="I70" s="117"/>
      <c r="J70" s="117"/>
      <c r="K70" s="117"/>
      <c r="L70" s="117"/>
      <c r="M70" s="117"/>
      <c r="N70" s="117"/>
      <c r="O70" s="117"/>
      <c r="P70" s="117"/>
      <c r="Q70" s="117"/>
      <c r="R70" s="118"/>
      <c r="S70" s="5"/>
    </row>
    <row r="71" spans="2:21" ht="15">
      <c r="B71" s="5"/>
      <c r="C71" s="88" t="s">
        <v>45</v>
      </c>
      <c r="D71" s="89"/>
      <c r="E71" s="89"/>
      <c r="F71" s="89"/>
      <c r="G71" s="90"/>
      <c r="H71" s="9">
        <v>510</v>
      </c>
      <c r="I71" s="82">
        <v>0</v>
      </c>
      <c r="J71" s="83"/>
      <c r="K71" s="83"/>
      <c r="L71" s="83"/>
      <c r="M71" s="84"/>
      <c r="N71" s="85">
        <v>0</v>
      </c>
      <c r="O71" s="86"/>
      <c r="P71" s="86"/>
      <c r="Q71" s="86"/>
      <c r="R71" s="87"/>
      <c r="S71" s="5"/>
      <c r="U71" s="35" t="s">
        <v>113</v>
      </c>
    </row>
    <row r="72" spans="2:21" ht="15">
      <c r="B72" s="5"/>
      <c r="C72" s="88" t="s">
        <v>46</v>
      </c>
      <c r="D72" s="89"/>
      <c r="E72" s="89"/>
      <c r="F72" s="89"/>
      <c r="G72" s="90"/>
      <c r="H72" s="9">
        <v>520</v>
      </c>
      <c r="I72" s="82">
        <v>0</v>
      </c>
      <c r="J72" s="83"/>
      <c r="K72" s="83"/>
      <c r="L72" s="83"/>
      <c r="M72" s="84"/>
      <c r="N72" s="85">
        <v>0</v>
      </c>
      <c r="O72" s="86"/>
      <c r="P72" s="86"/>
      <c r="Q72" s="86"/>
      <c r="R72" s="87"/>
      <c r="S72" s="5"/>
      <c r="U72" s="35" t="s">
        <v>114</v>
      </c>
    </row>
    <row r="73" spans="2:21" ht="15">
      <c r="B73" s="5"/>
      <c r="C73" s="88" t="s">
        <v>47</v>
      </c>
      <c r="D73" s="89"/>
      <c r="E73" s="89"/>
      <c r="F73" s="89"/>
      <c r="G73" s="90"/>
      <c r="H73" s="9">
        <v>530</v>
      </c>
      <c r="I73" s="82">
        <v>0</v>
      </c>
      <c r="J73" s="83"/>
      <c r="K73" s="83"/>
      <c r="L73" s="83"/>
      <c r="M73" s="84"/>
      <c r="N73" s="85">
        <v>0</v>
      </c>
      <c r="O73" s="86"/>
      <c r="P73" s="86"/>
      <c r="Q73" s="86"/>
      <c r="R73" s="87"/>
      <c r="S73" s="5"/>
      <c r="U73" s="36" t="s">
        <v>115</v>
      </c>
    </row>
    <row r="74" spans="2:21" ht="15">
      <c r="B74" s="5"/>
      <c r="C74" s="88" t="s">
        <v>48</v>
      </c>
      <c r="D74" s="89"/>
      <c r="E74" s="89"/>
      <c r="F74" s="89"/>
      <c r="G74" s="90"/>
      <c r="H74" s="9">
        <v>540</v>
      </c>
      <c r="I74" s="82">
        <v>0</v>
      </c>
      <c r="J74" s="83"/>
      <c r="K74" s="83"/>
      <c r="L74" s="83"/>
      <c r="M74" s="84"/>
      <c r="N74" s="85">
        <v>4</v>
      </c>
      <c r="O74" s="86"/>
      <c r="P74" s="86"/>
      <c r="Q74" s="86"/>
      <c r="R74" s="87"/>
      <c r="S74" s="5"/>
      <c r="U74" s="35" t="s">
        <v>116</v>
      </c>
    </row>
    <row r="75" spans="2:21" ht="15">
      <c r="B75" s="5"/>
      <c r="C75" s="88" t="s">
        <v>49</v>
      </c>
      <c r="D75" s="89"/>
      <c r="E75" s="89"/>
      <c r="F75" s="89"/>
      <c r="G75" s="90"/>
      <c r="H75" s="9">
        <v>550</v>
      </c>
      <c r="I75" s="82">
        <v>0</v>
      </c>
      <c r="J75" s="83"/>
      <c r="K75" s="83"/>
      <c r="L75" s="83"/>
      <c r="M75" s="84"/>
      <c r="N75" s="85">
        <v>0</v>
      </c>
      <c r="O75" s="86"/>
      <c r="P75" s="86"/>
      <c r="Q75" s="86"/>
      <c r="R75" s="87"/>
      <c r="S75" s="5"/>
      <c r="U75" s="35" t="s">
        <v>117</v>
      </c>
    </row>
    <row r="76" spans="2:21" ht="15">
      <c r="B76" s="5"/>
      <c r="C76" s="88" t="s">
        <v>50</v>
      </c>
      <c r="D76" s="89"/>
      <c r="E76" s="89"/>
      <c r="F76" s="89"/>
      <c r="G76" s="90"/>
      <c r="H76" s="9">
        <v>560</v>
      </c>
      <c r="I76" s="82">
        <v>0</v>
      </c>
      <c r="J76" s="83"/>
      <c r="K76" s="83"/>
      <c r="L76" s="83"/>
      <c r="M76" s="84"/>
      <c r="N76" s="85">
        <v>0</v>
      </c>
      <c r="O76" s="86"/>
      <c r="P76" s="86"/>
      <c r="Q76" s="86"/>
      <c r="R76" s="87"/>
      <c r="S76" s="5"/>
      <c r="U76" s="36"/>
    </row>
    <row r="77" spans="2:19" s="22" customFormat="1" ht="15.75">
      <c r="B77" s="21"/>
      <c r="C77" s="119" t="s">
        <v>51</v>
      </c>
      <c r="D77" s="120"/>
      <c r="E77" s="120"/>
      <c r="F77" s="120"/>
      <c r="G77" s="121"/>
      <c r="H77" s="34">
        <v>590</v>
      </c>
      <c r="I77" s="122">
        <v>0</v>
      </c>
      <c r="J77" s="123"/>
      <c r="K77" s="123"/>
      <c r="L77" s="123"/>
      <c r="M77" s="124"/>
      <c r="N77" s="122">
        <v>4</v>
      </c>
      <c r="O77" s="123"/>
      <c r="P77" s="123"/>
      <c r="Q77" s="123"/>
      <c r="R77" s="124"/>
      <c r="S77" s="21"/>
    </row>
    <row r="78" spans="2:19" ht="15" customHeight="1">
      <c r="B78" s="5"/>
      <c r="C78" s="115" t="s">
        <v>52</v>
      </c>
      <c r="D78" s="116"/>
      <c r="E78" s="116"/>
      <c r="F78" s="116"/>
      <c r="G78" s="116"/>
      <c r="H78" s="33"/>
      <c r="I78" s="117"/>
      <c r="J78" s="117"/>
      <c r="K78" s="117"/>
      <c r="L78" s="117"/>
      <c r="M78" s="117"/>
      <c r="N78" s="117"/>
      <c r="O78" s="117"/>
      <c r="P78" s="117"/>
      <c r="Q78" s="117"/>
      <c r="R78" s="118"/>
      <c r="S78" s="5"/>
    </row>
    <row r="79" spans="2:21" ht="15">
      <c r="B79" s="5"/>
      <c r="C79" s="88" t="s">
        <v>53</v>
      </c>
      <c r="D79" s="89"/>
      <c r="E79" s="89"/>
      <c r="F79" s="89"/>
      <c r="G79" s="90"/>
      <c r="H79" s="9">
        <v>610</v>
      </c>
      <c r="I79" s="82"/>
      <c r="J79" s="83"/>
      <c r="K79" s="83"/>
      <c r="L79" s="83"/>
      <c r="M79" s="84"/>
      <c r="N79" s="85"/>
      <c r="O79" s="86"/>
      <c r="P79" s="86"/>
      <c r="Q79" s="86"/>
      <c r="R79" s="87"/>
      <c r="S79" s="5"/>
      <c r="U79" s="35" t="s">
        <v>118</v>
      </c>
    </row>
    <row r="80" spans="2:23" ht="15">
      <c r="B80" s="5"/>
      <c r="C80" s="88" t="s">
        <v>54</v>
      </c>
      <c r="D80" s="89"/>
      <c r="E80" s="89"/>
      <c r="F80" s="89"/>
      <c r="G80" s="90"/>
      <c r="H80" s="9">
        <v>620</v>
      </c>
      <c r="I80" s="82">
        <v>0</v>
      </c>
      <c r="J80" s="83"/>
      <c r="K80" s="83"/>
      <c r="L80" s="83"/>
      <c r="M80" s="84"/>
      <c r="N80" s="85">
        <v>4</v>
      </c>
      <c r="O80" s="86"/>
      <c r="P80" s="86"/>
      <c r="Q80" s="86"/>
      <c r="R80" s="87"/>
      <c r="S80" s="5"/>
      <c r="U80" s="35"/>
      <c r="W80" s="6">
        <v>1481</v>
      </c>
    </row>
    <row r="81" spans="2:21" ht="15">
      <c r="B81" s="5"/>
      <c r="C81" s="88" t="s">
        <v>55</v>
      </c>
      <c r="D81" s="89"/>
      <c r="E81" s="89"/>
      <c r="F81" s="89"/>
      <c r="G81" s="90"/>
      <c r="H81" s="9">
        <v>630</v>
      </c>
      <c r="I81" s="112">
        <v>2849</v>
      </c>
      <c r="J81" s="113"/>
      <c r="K81" s="113"/>
      <c r="L81" s="113"/>
      <c r="M81" s="114"/>
      <c r="N81" s="112">
        <v>2207</v>
      </c>
      <c r="O81" s="113"/>
      <c r="P81" s="113"/>
      <c r="Q81" s="113"/>
      <c r="R81" s="114"/>
      <c r="S81" s="5"/>
      <c r="U81" s="35"/>
    </row>
    <row r="82" spans="2:21" ht="15" customHeight="1">
      <c r="B82" s="5"/>
      <c r="C82" s="101" t="s">
        <v>66</v>
      </c>
      <c r="D82" s="102"/>
      <c r="E82" s="102"/>
      <c r="F82" s="102"/>
      <c r="G82" s="102"/>
      <c r="H82" s="11"/>
      <c r="I82" s="103"/>
      <c r="J82" s="103"/>
      <c r="K82" s="103"/>
      <c r="L82" s="103"/>
      <c r="M82" s="103"/>
      <c r="N82" s="104"/>
      <c r="O82" s="103"/>
      <c r="P82" s="103"/>
      <c r="Q82" s="103"/>
      <c r="R82" s="105"/>
      <c r="S82" s="5"/>
      <c r="U82" s="40"/>
    </row>
    <row r="83" spans="2:21" ht="15" customHeight="1">
      <c r="B83" s="5"/>
      <c r="C83" s="106" t="s">
        <v>76</v>
      </c>
      <c r="D83" s="107"/>
      <c r="E83" s="107"/>
      <c r="F83" s="107"/>
      <c r="G83" s="107"/>
      <c r="H83" s="12">
        <v>631</v>
      </c>
      <c r="I83" s="108">
        <v>2733</v>
      </c>
      <c r="J83" s="108"/>
      <c r="K83" s="108"/>
      <c r="L83" s="108"/>
      <c r="M83" s="108"/>
      <c r="N83" s="109">
        <v>2068</v>
      </c>
      <c r="O83" s="110"/>
      <c r="P83" s="110"/>
      <c r="Q83" s="110"/>
      <c r="R83" s="111"/>
      <c r="S83" s="5"/>
      <c r="U83" s="41" t="s">
        <v>119</v>
      </c>
    </row>
    <row r="84" spans="2:21" ht="15">
      <c r="B84" s="5"/>
      <c r="C84" s="88" t="s">
        <v>77</v>
      </c>
      <c r="D84" s="89"/>
      <c r="E84" s="89"/>
      <c r="F84" s="89"/>
      <c r="G84" s="90"/>
      <c r="H84" s="9">
        <v>632</v>
      </c>
      <c r="I84" s="82">
        <v>3</v>
      </c>
      <c r="J84" s="83"/>
      <c r="K84" s="83"/>
      <c r="L84" s="83"/>
      <c r="M84" s="84"/>
      <c r="N84" s="85">
        <v>2</v>
      </c>
      <c r="O84" s="86"/>
      <c r="P84" s="86"/>
      <c r="Q84" s="86"/>
      <c r="R84" s="87"/>
      <c r="S84" s="5"/>
      <c r="U84" s="35" t="s">
        <v>120</v>
      </c>
    </row>
    <row r="85" spans="2:21" ht="15">
      <c r="B85" s="5"/>
      <c r="C85" s="88" t="s">
        <v>78</v>
      </c>
      <c r="D85" s="89"/>
      <c r="E85" s="89"/>
      <c r="F85" s="89"/>
      <c r="G85" s="90"/>
      <c r="H85" s="9">
        <v>633</v>
      </c>
      <c r="I85" s="82">
        <v>54</v>
      </c>
      <c r="J85" s="83"/>
      <c r="K85" s="83"/>
      <c r="L85" s="83"/>
      <c r="M85" s="84"/>
      <c r="N85" s="85">
        <v>55</v>
      </c>
      <c r="O85" s="86"/>
      <c r="P85" s="86"/>
      <c r="Q85" s="86"/>
      <c r="R85" s="87"/>
      <c r="S85" s="5"/>
      <c r="U85" s="35" t="s">
        <v>121</v>
      </c>
    </row>
    <row r="86" spans="2:21" ht="15">
      <c r="B86" s="5"/>
      <c r="C86" s="88" t="s">
        <v>79</v>
      </c>
      <c r="D86" s="89"/>
      <c r="E86" s="89"/>
      <c r="F86" s="89"/>
      <c r="G86" s="90"/>
      <c r="H86" s="9">
        <v>634</v>
      </c>
      <c r="I86" s="82"/>
      <c r="J86" s="83"/>
      <c r="K86" s="83"/>
      <c r="L86" s="83"/>
      <c r="M86" s="84"/>
      <c r="N86" s="85"/>
      <c r="O86" s="86"/>
      <c r="P86" s="86"/>
      <c r="Q86" s="86"/>
      <c r="R86" s="87"/>
      <c r="S86" s="5"/>
      <c r="U86" s="35" t="s">
        <v>122</v>
      </c>
    </row>
    <row r="87" spans="2:21" ht="15">
      <c r="B87" s="5"/>
      <c r="C87" s="88" t="s">
        <v>80</v>
      </c>
      <c r="D87" s="89"/>
      <c r="E87" s="89"/>
      <c r="F87" s="89"/>
      <c r="G87" s="90"/>
      <c r="H87" s="9">
        <v>635</v>
      </c>
      <c r="I87" s="82">
        <v>57</v>
      </c>
      <c r="J87" s="83"/>
      <c r="K87" s="83"/>
      <c r="L87" s="83"/>
      <c r="M87" s="84"/>
      <c r="N87" s="85">
        <v>79</v>
      </c>
      <c r="O87" s="86"/>
      <c r="P87" s="86"/>
      <c r="Q87" s="86"/>
      <c r="R87" s="87"/>
      <c r="S87" s="5"/>
      <c r="U87" s="35" t="s">
        <v>125</v>
      </c>
    </row>
    <row r="88" spans="2:21" ht="15">
      <c r="B88" s="5"/>
      <c r="C88" s="88" t="s">
        <v>81</v>
      </c>
      <c r="D88" s="89"/>
      <c r="E88" s="89"/>
      <c r="F88" s="89"/>
      <c r="G88" s="90"/>
      <c r="H88" s="9">
        <v>636</v>
      </c>
      <c r="I88" s="82"/>
      <c r="J88" s="83"/>
      <c r="K88" s="83"/>
      <c r="L88" s="83"/>
      <c r="M88" s="84"/>
      <c r="N88" s="85">
        <v>0</v>
      </c>
      <c r="O88" s="86"/>
      <c r="P88" s="86"/>
      <c r="Q88" s="86"/>
      <c r="R88" s="87"/>
      <c r="S88" s="5"/>
      <c r="U88" s="35" t="s">
        <v>114</v>
      </c>
    </row>
    <row r="89" spans="2:21" ht="15">
      <c r="B89" s="5"/>
      <c r="C89" s="88" t="s">
        <v>82</v>
      </c>
      <c r="D89" s="89"/>
      <c r="E89" s="89"/>
      <c r="F89" s="89"/>
      <c r="G89" s="90"/>
      <c r="H89" s="9">
        <v>637</v>
      </c>
      <c r="I89" s="82"/>
      <c r="J89" s="83"/>
      <c r="K89" s="83"/>
      <c r="L89" s="83"/>
      <c r="M89" s="84"/>
      <c r="N89" s="85">
        <v>0</v>
      </c>
      <c r="O89" s="86"/>
      <c r="P89" s="86"/>
      <c r="Q89" s="86"/>
      <c r="R89" s="87"/>
      <c r="S89" s="5"/>
      <c r="U89" s="35" t="s">
        <v>204</v>
      </c>
    </row>
    <row r="90" spans="2:21" ht="15">
      <c r="B90" s="5"/>
      <c r="C90" s="88" t="s">
        <v>83</v>
      </c>
      <c r="D90" s="89"/>
      <c r="E90" s="89"/>
      <c r="F90" s="89"/>
      <c r="G90" s="90"/>
      <c r="H90" s="9">
        <v>638</v>
      </c>
      <c r="I90" s="82">
        <v>2</v>
      </c>
      <c r="J90" s="83"/>
      <c r="K90" s="83"/>
      <c r="L90" s="83"/>
      <c r="M90" s="84"/>
      <c r="N90" s="85">
        <v>3</v>
      </c>
      <c r="O90" s="86"/>
      <c r="P90" s="86"/>
      <c r="Q90" s="86"/>
      <c r="R90" s="87"/>
      <c r="S90" s="5"/>
      <c r="U90" s="35" t="s">
        <v>205</v>
      </c>
    </row>
    <row r="91" spans="2:21" ht="15">
      <c r="B91" s="5"/>
      <c r="C91" s="88" t="s">
        <v>56</v>
      </c>
      <c r="D91" s="89"/>
      <c r="E91" s="89"/>
      <c r="F91" s="89"/>
      <c r="G91" s="90"/>
      <c r="H91" s="9">
        <v>640</v>
      </c>
      <c r="I91" s="82">
        <v>0</v>
      </c>
      <c r="J91" s="83"/>
      <c r="K91" s="83"/>
      <c r="L91" s="83"/>
      <c r="M91" s="84"/>
      <c r="N91" s="85">
        <v>0</v>
      </c>
      <c r="O91" s="86"/>
      <c r="P91" s="86"/>
      <c r="Q91" s="86"/>
      <c r="R91" s="87"/>
      <c r="S91" s="5"/>
      <c r="U91" s="35" t="s">
        <v>114</v>
      </c>
    </row>
    <row r="92" spans="2:21" ht="15">
      <c r="B92" s="5"/>
      <c r="C92" s="88" t="s">
        <v>48</v>
      </c>
      <c r="D92" s="89"/>
      <c r="E92" s="89"/>
      <c r="F92" s="89"/>
      <c r="G92" s="90"/>
      <c r="H92" s="9">
        <v>650</v>
      </c>
      <c r="I92" s="82">
        <v>0</v>
      </c>
      <c r="J92" s="83"/>
      <c r="K92" s="83"/>
      <c r="L92" s="83"/>
      <c r="M92" s="84"/>
      <c r="N92" s="85">
        <v>0</v>
      </c>
      <c r="O92" s="86"/>
      <c r="P92" s="86"/>
      <c r="Q92" s="86"/>
      <c r="R92" s="87"/>
      <c r="S92" s="5"/>
      <c r="U92" s="35" t="s">
        <v>116</v>
      </c>
    </row>
    <row r="93" spans="2:21" ht="15">
      <c r="B93" s="5"/>
      <c r="C93" s="88" t="s">
        <v>49</v>
      </c>
      <c r="D93" s="89"/>
      <c r="E93" s="89"/>
      <c r="F93" s="89"/>
      <c r="G93" s="90"/>
      <c r="H93" s="9">
        <v>660</v>
      </c>
      <c r="I93" s="82">
        <v>0</v>
      </c>
      <c r="J93" s="83"/>
      <c r="K93" s="83"/>
      <c r="L93" s="83"/>
      <c r="M93" s="84"/>
      <c r="N93" s="85">
        <v>0</v>
      </c>
      <c r="O93" s="86"/>
      <c r="P93" s="86"/>
      <c r="Q93" s="86"/>
      <c r="R93" s="87"/>
      <c r="S93" s="5"/>
      <c r="U93" s="35" t="s">
        <v>117</v>
      </c>
    </row>
    <row r="94" spans="2:21" ht="15">
      <c r="B94" s="5"/>
      <c r="C94" s="88" t="s">
        <v>57</v>
      </c>
      <c r="D94" s="89"/>
      <c r="E94" s="89"/>
      <c r="F94" s="89"/>
      <c r="G94" s="90"/>
      <c r="H94" s="9">
        <v>670</v>
      </c>
      <c r="I94" s="82">
        <v>0</v>
      </c>
      <c r="J94" s="83"/>
      <c r="K94" s="83"/>
      <c r="L94" s="83"/>
      <c r="M94" s="84"/>
      <c r="N94" s="85">
        <v>0</v>
      </c>
      <c r="O94" s="86"/>
      <c r="P94" s="86"/>
      <c r="Q94" s="86"/>
      <c r="R94" s="87"/>
      <c r="S94" s="5"/>
      <c r="U94" s="35"/>
    </row>
    <row r="95" spans="2:22" s="22" customFormat="1" ht="15.75">
      <c r="B95" s="21"/>
      <c r="C95" s="93" t="s">
        <v>58</v>
      </c>
      <c r="D95" s="93"/>
      <c r="E95" s="93"/>
      <c r="F95" s="93"/>
      <c r="G95" s="93"/>
      <c r="H95" s="34">
        <v>690</v>
      </c>
      <c r="I95" s="94">
        <v>2849</v>
      </c>
      <c r="J95" s="94"/>
      <c r="K95" s="94"/>
      <c r="L95" s="94"/>
      <c r="M95" s="94"/>
      <c r="N95" s="94">
        <v>2211</v>
      </c>
      <c r="O95" s="94"/>
      <c r="P95" s="94"/>
      <c r="Q95" s="94"/>
      <c r="R95" s="94"/>
      <c r="S95" s="21"/>
      <c r="U95" s="52"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53"/>
    </row>
    <row r="96" spans="2:22" s="22" customFormat="1" ht="15.75">
      <c r="B96" s="21"/>
      <c r="C96" s="93" t="s">
        <v>32</v>
      </c>
      <c r="D96" s="93"/>
      <c r="E96" s="93"/>
      <c r="F96" s="93"/>
      <c r="G96" s="93"/>
      <c r="H96" s="34">
        <v>700</v>
      </c>
      <c r="I96" s="94">
        <v>9150</v>
      </c>
      <c r="J96" s="94"/>
      <c r="K96" s="94"/>
      <c r="L96" s="94"/>
      <c r="M96" s="94"/>
      <c r="N96" s="94">
        <f>N69+N77+N95</f>
        <v>8609</v>
      </c>
      <c r="O96" s="94"/>
      <c r="P96" s="94"/>
      <c r="Q96" s="94"/>
      <c r="R96" s="94"/>
      <c r="S96" s="21"/>
      <c r="U96" s="54">
        <f>IF(ABS(-I54+I96)&gt;0.9,-I54+I96,0)</f>
        <v>0</v>
      </c>
      <c r="V96" s="54">
        <f>IF(ABS(-N54+N96)&gt;0.9,-N54+N96,0)</f>
        <v>0</v>
      </c>
    </row>
    <row r="97" spans="2:22" ht="15.75" customHeight="1">
      <c r="B97" s="5"/>
      <c r="C97" s="5"/>
      <c r="D97" s="5"/>
      <c r="E97" s="5"/>
      <c r="F97" s="5"/>
      <c r="G97" s="5"/>
      <c r="H97" s="5"/>
      <c r="I97" s="5"/>
      <c r="J97" s="5"/>
      <c r="K97" s="5"/>
      <c r="L97" s="5"/>
      <c r="M97" s="5"/>
      <c r="N97" s="5"/>
      <c r="O97" s="5"/>
      <c r="P97" s="5"/>
      <c r="Q97" s="5"/>
      <c r="R97" s="5"/>
      <c r="S97" s="5"/>
      <c r="V97" s="25"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5"/>
      <c r="C98" s="98" t="s">
        <v>61</v>
      </c>
      <c r="D98" s="99"/>
      <c r="E98" s="7"/>
      <c r="F98" s="95"/>
      <c r="G98" s="95"/>
      <c r="H98" s="7"/>
      <c r="I98" s="91" t="s">
        <v>210</v>
      </c>
      <c r="J98" s="92"/>
      <c r="K98" s="92"/>
      <c r="L98" s="92"/>
      <c r="M98" s="92"/>
      <c r="N98" s="92"/>
      <c r="O98" s="5"/>
      <c r="P98" s="5"/>
      <c r="Q98" s="5"/>
      <c r="R98" s="5"/>
      <c r="S98" s="5"/>
    </row>
    <row r="99" spans="2:19" s="16" customFormat="1" ht="12">
      <c r="B99" s="17"/>
      <c r="C99" s="18" t="s">
        <v>64</v>
      </c>
      <c r="D99" s="18"/>
      <c r="E99" s="18"/>
      <c r="F99" s="100" t="s">
        <v>63</v>
      </c>
      <c r="G99" s="100"/>
      <c r="H99" s="19"/>
      <c r="I99" s="100" t="s">
        <v>59</v>
      </c>
      <c r="J99" s="100"/>
      <c r="K99" s="100"/>
      <c r="L99" s="100"/>
      <c r="M99" s="100"/>
      <c r="N99" s="100"/>
      <c r="O99" s="17"/>
      <c r="P99" s="17"/>
      <c r="Q99" s="17"/>
      <c r="R99" s="17"/>
      <c r="S99" s="17"/>
    </row>
    <row r="100" spans="2:19" ht="15">
      <c r="B100" s="5"/>
      <c r="C100" s="99" t="s">
        <v>62</v>
      </c>
      <c r="D100" s="99"/>
      <c r="E100" s="7"/>
      <c r="F100" s="95"/>
      <c r="G100" s="95"/>
      <c r="H100" s="7"/>
      <c r="I100" s="91" t="s">
        <v>211</v>
      </c>
      <c r="J100" s="92"/>
      <c r="K100" s="92"/>
      <c r="L100" s="92"/>
      <c r="M100" s="92"/>
      <c r="N100" s="92"/>
      <c r="O100" s="5"/>
      <c r="P100" s="5"/>
      <c r="Q100" s="5"/>
      <c r="R100" s="5"/>
      <c r="S100" s="5"/>
    </row>
    <row r="101" spans="2:19" ht="15">
      <c r="B101" s="5"/>
      <c r="C101" s="13"/>
      <c r="D101" s="13"/>
      <c r="E101" s="13"/>
      <c r="F101" s="100" t="s">
        <v>63</v>
      </c>
      <c r="G101" s="100"/>
      <c r="H101" s="19"/>
      <c r="I101" s="100" t="s">
        <v>59</v>
      </c>
      <c r="J101" s="100"/>
      <c r="K101" s="100"/>
      <c r="L101" s="100"/>
      <c r="M101" s="100"/>
      <c r="N101" s="100"/>
      <c r="O101" s="5"/>
      <c r="P101" s="5"/>
      <c r="Q101" s="5"/>
      <c r="R101" s="5"/>
      <c r="S101" s="5"/>
    </row>
    <row r="102" spans="2:19" ht="15">
      <c r="B102" s="5"/>
      <c r="C102" s="96" t="s">
        <v>213</v>
      </c>
      <c r="D102" s="97"/>
      <c r="E102" s="5"/>
      <c r="F102" s="5"/>
      <c r="G102" s="5"/>
      <c r="H102" s="5"/>
      <c r="I102" s="5"/>
      <c r="J102" s="5"/>
      <c r="K102" s="5"/>
      <c r="L102" s="5"/>
      <c r="M102" s="5"/>
      <c r="N102" s="5"/>
      <c r="O102" s="5"/>
      <c r="P102" s="5"/>
      <c r="Q102" s="5"/>
      <c r="R102" s="5"/>
      <c r="S102" s="5"/>
    </row>
    <row r="103" spans="2:19" ht="15">
      <c r="B103" s="5"/>
      <c r="C103" s="5"/>
      <c r="D103" s="5"/>
      <c r="E103" s="5"/>
      <c r="F103" s="5"/>
      <c r="G103" s="5"/>
      <c r="H103" s="5"/>
      <c r="I103" s="5"/>
      <c r="J103" s="5"/>
      <c r="K103" s="5"/>
      <c r="L103" s="5"/>
      <c r="M103" s="5"/>
      <c r="N103" s="5"/>
      <c r="O103" s="5"/>
      <c r="P103" s="5"/>
      <c r="Q103" s="5"/>
      <c r="R103" s="5"/>
      <c r="S103" s="5"/>
    </row>
    <row r="104" spans="2:19" ht="6" customHeight="1">
      <c r="B104" s="5"/>
      <c r="C104" s="5"/>
      <c r="D104" s="5"/>
      <c r="E104" s="5"/>
      <c r="F104" s="5"/>
      <c r="G104" s="5"/>
      <c r="H104" s="5"/>
      <c r="I104" s="5"/>
      <c r="J104" s="5"/>
      <c r="K104" s="5"/>
      <c r="L104" s="5"/>
      <c r="M104" s="5"/>
      <c r="N104" s="5"/>
      <c r="O104" s="5"/>
      <c r="P104" s="5"/>
      <c r="Q104" s="5"/>
      <c r="R104" s="5"/>
      <c r="S104" s="5"/>
    </row>
  </sheetData>
  <sheetProtection/>
  <mergeCells count="268">
    <mergeCell ref="C2:R2"/>
    <mergeCell ref="F13:R13"/>
    <mergeCell ref="F14:R14"/>
    <mergeCell ref="F10:R10"/>
    <mergeCell ref="C8:E8"/>
    <mergeCell ref="M4:R4"/>
    <mergeCell ref="C14:E14"/>
    <mergeCell ref="F9:R9"/>
    <mergeCell ref="C10:E10"/>
    <mergeCell ref="C11:E11"/>
    <mergeCell ref="W3:AA5"/>
    <mergeCell ref="W6:AA8"/>
    <mergeCell ref="C7:H7"/>
    <mergeCell ref="J20:L20"/>
    <mergeCell ref="H20:H21"/>
    <mergeCell ref="N21:O21"/>
    <mergeCell ref="C9:E9"/>
    <mergeCell ref="G6:I6"/>
    <mergeCell ref="I16:M16"/>
    <mergeCell ref="I18:M18"/>
    <mergeCell ref="C12:E12"/>
    <mergeCell ref="N16:R16"/>
    <mergeCell ref="C13:E13"/>
    <mergeCell ref="F11:R11"/>
    <mergeCell ref="I17:M17"/>
    <mergeCell ref="O20:R20"/>
    <mergeCell ref="N17:R17"/>
    <mergeCell ref="I25:M25"/>
    <mergeCell ref="I24:M24"/>
    <mergeCell ref="N18:R18"/>
    <mergeCell ref="I22:M22"/>
    <mergeCell ref="N23:R23"/>
    <mergeCell ref="C20:G21"/>
    <mergeCell ref="C22:G22"/>
    <mergeCell ref="N22:R22"/>
    <mergeCell ref="C23:G23"/>
    <mergeCell ref="C27:G27"/>
    <mergeCell ref="N25:R25"/>
    <mergeCell ref="N26:R26"/>
    <mergeCell ref="U5:V5"/>
    <mergeCell ref="U6:V6"/>
    <mergeCell ref="C5:R5"/>
    <mergeCell ref="C24:G24"/>
    <mergeCell ref="F12:R12"/>
    <mergeCell ref="N24:R24"/>
    <mergeCell ref="I23:M23"/>
    <mergeCell ref="I26:M26"/>
    <mergeCell ref="N27:R27"/>
    <mergeCell ref="N28:R28"/>
    <mergeCell ref="N29:R29"/>
    <mergeCell ref="I28:M28"/>
    <mergeCell ref="I27:M27"/>
    <mergeCell ref="N33:R33"/>
    <mergeCell ref="C25:G25"/>
    <mergeCell ref="C32:G32"/>
    <mergeCell ref="I32:M32"/>
    <mergeCell ref="I29:M29"/>
    <mergeCell ref="C31:G31"/>
    <mergeCell ref="I31:M31"/>
    <mergeCell ref="C28:G28"/>
    <mergeCell ref="C29:G29"/>
    <mergeCell ref="C26:G26"/>
    <mergeCell ref="N32:R32"/>
    <mergeCell ref="N30:R30"/>
    <mergeCell ref="C30:G30"/>
    <mergeCell ref="I30:M30"/>
    <mergeCell ref="N31:R31"/>
    <mergeCell ref="C34:G34"/>
    <mergeCell ref="I34:M34"/>
    <mergeCell ref="N34:R34"/>
    <mergeCell ref="C33:G33"/>
    <mergeCell ref="I33:M33"/>
    <mergeCell ref="C35:G35"/>
    <mergeCell ref="I35:M35"/>
    <mergeCell ref="N35:R35"/>
    <mergeCell ref="C36:G36"/>
    <mergeCell ref="I36:M36"/>
    <mergeCell ref="N36:R36"/>
    <mergeCell ref="C37:G37"/>
    <mergeCell ref="I37:M37"/>
    <mergeCell ref="N37:R37"/>
    <mergeCell ref="C38:G38"/>
    <mergeCell ref="I38:M38"/>
    <mergeCell ref="N38:R38"/>
    <mergeCell ref="N45:R45"/>
    <mergeCell ref="C44:G44"/>
    <mergeCell ref="C39:G39"/>
    <mergeCell ref="I39:M39"/>
    <mergeCell ref="N39:R39"/>
    <mergeCell ref="C40:G40"/>
    <mergeCell ref="I40:M40"/>
    <mergeCell ref="N40:R40"/>
    <mergeCell ref="N41:R41"/>
    <mergeCell ref="C45:G45"/>
    <mergeCell ref="N46:R46"/>
    <mergeCell ref="N51:R51"/>
    <mergeCell ref="N44:R44"/>
    <mergeCell ref="N42:R42"/>
    <mergeCell ref="C41:G41"/>
    <mergeCell ref="I41:M41"/>
    <mergeCell ref="C42:G42"/>
    <mergeCell ref="C47:G47"/>
    <mergeCell ref="C43:G43"/>
    <mergeCell ref="C46:G46"/>
    <mergeCell ref="I46:M46"/>
    <mergeCell ref="I42:M42"/>
    <mergeCell ref="I44:M44"/>
    <mergeCell ref="N53:R53"/>
    <mergeCell ref="C56:N56"/>
    <mergeCell ref="N43:R43"/>
    <mergeCell ref="I48:M48"/>
    <mergeCell ref="I51:M51"/>
    <mergeCell ref="I43:M43"/>
    <mergeCell ref="I45:M45"/>
    <mergeCell ref="N49:R49"/>
    <mergeCell ref="C50:G50"/>
    <mergeCell ref="I50:M50"/>
    <mergeCell ref="N50:R50"/>
    <mergeCell ref="N52:R52"/>
    <mergeCell ref="C60:G60"/>
    <mergeCell ref="I60:M60"/>
    <mergeCell ref="N60:R60"/>
    <mergeCell ref="I54:M54"/>
    <mergeCell ref="C53:G53"/>
    <mergeCell ref="N54:R54"/>
    <mergeCell ref="N59:R59"/>
    <mergeCell ref="N58:O58"/>
    <mergeCell ref="O57:R57"/>
    <mergeCell ref="J57:L57"/>
    <mergeCell ref="C52:G52"/>
    <mergeCell ref="I52:M52"/>
    <mergeCell ref="C51:G51"/>
    <mergeCell ref="C63:G63"/>
    <mergeCell ref="I63:M63"/>
    <mergeCell ref="N63:R63"/>
    <mergeCell ref="I53:M53"/>
    <mergeCell ref="C54:G54"/>
    <mergeCell ref="N61:R61"/>
    <mergeCell ref="C57:G58"/>
    <mergeCell ref="H57:H58"/>
    <mergeCell ref="C62:G62"/>
    <mergeCell ref="I62:M62"/>
    <mergeCell ref="I58:M58"/>
    <mergeCell ref="C61:G61"/>
    <mergeCell ref="I61:M61"/>
    <mergeCell ref="N62:R62"/>
    <mergeCell ref="C59:G59"/>
    <mergeCell ref="I59:M59"/>
    <mergeCell ref="C65:G65"/>
    <mergeCell ref="I65:M65"/>
    <mergeCell ref="N65:R65"/>
    <mergeCell ref="C64:G64"/>
    <mergeCell ref="I64:M64"/>
    <mergeCell ref="N64:R64"/>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4:G94"/>
    <mergeCell ref="I94:M94"/>
    <mergeCell ref="N94:R94"/>
    <mergeCell ref="C93:G93"/>
    <mergeCell ref="C92:G92"/>
    <mergeCell ref="I92:M92"/>
    <mergeCell ref="N92:R92"/>
    <mergeCell ref="I93:M93"/>
    <mergeCell ref="N93:R93"/>
    <mergeCell ref="F100:G100"/>
    <mergeCell ref="I100:N100"/>
    <mergeCell ref="C102:D102"/>
    <mergeCell ref="C98:D98"/>
    <mergeCell ref="C100:D100"/>
    <mergeCell ref="F98:G98"/>
    <mergeCell ref="F99:G99"/>
    <mergeCell ref="F101:G101"/>
    <mergeCell ref="I101:N101"/>
    <mergeCell ref="I99:N99"/>
    <mergeCell ref="I98:N98"/>
    <mergeCell ref="C95:G95"/>
    <mergeCell ref="I95:M95"/>
    <mergeCell ref="N95:R95"/>
    <mergeCell ref="C96:G96"/>
    <mergeCell ref="I96:M96"/>
    <mergeCell ref="N96:R96"/>
    <mergeCell ref="I3:R3"/>
    <mergeCell ref="U51:V51"/>
    <mergeCell ref="F8:R8"/>
    <mergeCell ref="I21:M21"/>
    <mergeCell ref="I47:M47"/>
    <mergeCell ref="N47:R47"/>
    <mergeCell ref="C49:G49"/>
    <mergeCell ref="I49:M49"/>
    <mergeCell ref="C48:G48"/>
    <mergeCell ref="N48:R48"/>
  </mergeCells>
  <conditionalFormatting sqref="V54 V96">
    <cfRule type="expression" priority="1" dxfId="2" stopIfTrue="1">
      <formula>ABS($V$54)&gt;0.9</formula>
    </cfRule>
  </conditionalFormatting>
  <conditionalFormatting sqref="U54 U96">
    <cfRule type="expression" priority="2" dxfId="2"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B10" sqref="B10"/>
    </sheetView>
  </sheetViews>
  <sheetFormatPr defaultColWidth="9.140625" defaultRowHeight="15"/>
  <cols>
    <col min="1" max="1" width="3.00390625" style="61" bestFit="1" customWidth="1"/>
    <col min="2" max="2" width="86.8515625" style="61" customWidth="1"/>
    <col min="3" max="4" width="5.57421875" style="61" customWidth="1"/>
    <col min="5" max="16384" width="9.140625" style="61" customWidth="1"/>
  </cols>
  <sheetData>
    <row r="1" spans="1:4" s="59" customFormat="1" ht="13.5">
      <c r="A1" s="57">
        <f>ROW()</f>
        <v>1</v>
      </c>
      <c r="B1" s="57" t="s">
        <v>126</v>
      </c>
      <c r="C1" s="58">
        <v>1.5</v>
      </c>
      <c r="D1" s="58">
        <v>0.2</v>
      </c>
    </row>
    <row r="2" spans="1:4" s="59" customFormat="1" ht="13.5">
      <c r="A2" s="57">
        <f>ROW()</f>
        <v>2</v>
      </c>
      <c r="B2" s="57" t="s">
        <v>127</v>
      </c>
      <c r="C2" s="58">
        <v>1.5</v>
      </c>
      <c r="D2" s="58">
        <v>0.2</v>
      </c>
    </row>
    <row r="3" spans="1:4" s="59" customFormat="1" ht="13.5">
      <c r="A3" s="57">
        <f>ROW()</f>
        <v>3</v>
      </c>
      <c r="B3" s="57" t="s">
        <v>128</v>
      </c>
      <c r="C3" s="58">
        <v>1.5</v>
      </c>
      <c r="D3" s="58">
        <v>0.2</v>
      </c>
    </row>
    <row r="4" spans="1:4" s="59" customFormat="1" ht="13.5">
      <c r="A4" s="57">
        <f>ROW()</f>
        <v>4</v>
      </c>
      <c r="B4" s="57" t="s">
        <v>129</v>
      </c>
      <c r="C4" s="60">
        <v>1.7</v>
      </c>
      <c r="D4" s="58">
        <v>0.3</v>
      </c>
    </row>
    <row r="5" spans="1:4" s="59" customFormat="1" ht="13.5">
      <c r="A5" s="57">
        <f>ROW()</f>
        <v>5</v>
      </c>
      <c r="B5" s="57" t="s">
        <v>130</v>
      </c>
      <c r="C5" s="58">
        <v>1.2</v>
      </c>
      <c r="D5" s="58">
        <v>0.15</v>
      </c>
    </row>
    <row r="6" spans="1:4" s="59" customFormat="1" ht="13.5">
      <c r="A6" s="57">
        <f>ROW()</f>
        <v>6</v>
      </c>
      <c r="B6" s="57" t="s">
        <v>131</v>
      </c>
      <c r="C6" s="60">
        <v>1.3</v>
      </c>
      <c r="D6" s="58">
        <v>0.2</v>
      </c>
    </row>
    <row r="7" spans="1:4" s="59" customFormat="1" ht="13.5">
      <c r="A7" s="57">
        <f>ROW()</f>
        <v>7</v>
      </c>
      <c r="B7" s="57" t="s">
        <v>132</v>
      </c>
      <c r="C7" s="60">
        <v>1.7</v>
      </c>
      <c r="D7" s="58">
        <v>0.3</v>
      </c>
    </row>
    <row r="8" spans="1:4" ht="13.5">
      <c r="A8" s="57">
        <f>ROW()</f>
        <v>8</v>
      </c>
      <c r="B8" s="57" t="s">
        <v>133</v>
      </c>
      <c r="C8" s="58">
        <v>1.7</v>
      </c>
      <c r="D8" s="58">
        <v>0.3</v>
      </c>
    </row>
    <row r="9" spans="1:4" ht="13.5">
      <c r="A9" s="57">
        <f>ROW()</f>
        <v>9</v>
      </c>
      <c r="B9" s="57" t="s">
        <v>134</v>
      </c>
      <c r="C9" s="58">
        <v>1.3</v>
      </c>
      <c r="D9" s="58">
        <v>0.2</v>
      </c>
    </row>
    <row r="10" spans="1:4" ht="13.5">
      <c r="A10" s="57">
        <f>ROW()</f>
        <v>10</v>
      </c>
      <c r="B10" s="57" t="s">
        <v>135</v>
      </c>
      <c r="C10" s="58">
        <v>1.3</v>
      </c>
      <c r="D10" s="58">
        <v>0.2</v>
      </c>
    </row>
    <row r="11" spans="1:4" ht="13.5">
      <c r="A11" s="57">
        <f>ROW()</f>
        <v>11</v>
      </c>
      <c r="B11" s="57" t="s">
        <v>136</v>
      </c>
      <c r="C11" s="58">
        <v>1.4</v>
      </c>
      <c r="D11" s="58">
        <v>0.2</v>
      </c>
    </row>
    <row r="12" spans="1:4" ht="13.5">
      <c r="A12" s="57">
        <f>ROW()</f>
        <v>12</v>
      </c>
      <c r="B12" s="57" t="s">
        <v>137</v>
      </c>
      <c r="C12" s="58">
        <v>1.7</v>
      </c>
      <c r="D12" s="58">
        <v>0.3</v>
      </c>
    </row>
    <row r="13" spans="1:4" ht="13.5">
      <c r="A13" s="57">
        <f>ROW()</f>
        <v>13</v>
      </c>
      <c r="B13" s="57" t="s">
        <v>138</v>
      </c>
      <c r="C13" s="58">
        <v>1.4</v>
      </c>
      <c r="D13" s="58">
        <v>0.2</v>
      </c>
    </row>
    <row r="14" spans="1:4" ht="13.5">
      <c r="A14" s="57">
        <f>ROW()</f>
        <v>14</v>
      </c>
      <c r="B14" s="57" t="s">
        <v>139</v>
      </c>
      <c r="C14" s="58">
        <v>1.4</v>
      </c>
      <c r="D14" s="58">
        <v>0.2</v>
      </c>
    </row>
    <row r="15" spans="1:4" ht="13.5">
      <c r="A15" s="57">
        <f>ROW()</f>
        <v>15</v>
      </c>
      <c r="B15" s="57" t="s">
        <v>140</v>
      </c>
      <c r="C15" s="58">
        <v>1.3</v>
      </c>
      <c r="D15" s="58">
        <v>0.2</v>
      </c>
    </row>
    <row r="16" spans="1:4" ht="13.5">
      <c r="A16" s="57">
        <f>ROW()</f>
        <v>16</v>
      </c>
      <c r="B16" s="57" t="s">
        <v>141</v>
      </c>
      <c r="C16" s="58">
        <v>1.2</v>
      </c>
      <c r="D16" s="58">
        <v>0.15</v>
      </c>
    </row>
    <row r="17" spans="1:4" ht="13.5">
      <c r="A17" s="57">
        <f>ROW()</f>
        <v>17</v>
      </c>
      <c r="B17" s="57" t="s">
        <v>142</v>
      </c>
      <c r="C17" s="58">
        <v>1.3</v>
      </c>
      <c r="D17" s="58">
        <v>0.2</v>
      </c>
    </row>
    <row r="18" spans="1:4" ht="13.5">
      <c r="A18" s="57">
        <f>ROW()</f>
        <v>18</v>
      </c>
      <c r="B18" s="57" t="s">
        <v>143</v>
      </c>
      <c r="C18" s="58">
        <v>1.2</v>
      </c>
      <c r="D18" s="58">
        <v>0.15</v>
      </c>
    </row>
    <row r="19" spans="1:4" ht="13.5">
      <c r="A19" s="57">
        <f>ROW()</f>
        <v>19</v>
      </c>
      <c r="B19" s="57" t="s">
        <v>144</v>
      </c>
      <c r="C19" s="58">
        <v>1.2</v>
      </c>
      <c r="D19" s="58">
        <v>0.15</v>
      </c>
    </row>
    <row r="20" spans="1:4" ht="13.5">
      <c r="A20" s="57">
        <f>ROW()</f>
        <v>20</v>
      </c>
      <c r="B20" s="57" t="s">
        <v>145</v>
      </c>
      <c r="C20" s="58">
        <v>1.3</v>
      </c>
      <c r="D20" s="58">
        <v>0.2</v>
      </c>
    </row>
    <row r="21" spans="1:4" ht="13.5">
      <c r="A21" s="57">
        <f>ROW()</f>
        <v>21</v>
      </c>
      <c r="B21" s="57" t="s">
        <v>146</v>
      </c>
      <c r="C21" s="58">
        <v>1.3</v>
      </c>
      <c r="D21" s="58">
        <v>0.2</v>
      </c>
    </row>
    <row r="22" spans="1:4" ht="13.5">
      <c r="A22" s="57">
        <f>ROW()</f>
        <v>22</v>
      </c>
      <c r="B22" s="57" t="s">
        <v>147</v>
      </c>
      <c r="C22" s="58">
        <v>1.4</v>
      </c>
      <c r="D22" s="58">
        <v>0.2</v>
      </c>
    </row>
    <row r="23" spans="1:4" ht="13.5">
      <c r="A23" s="57">
        <f>ROW()</f>
        <v>23</v>
      </c>
      <c r="B23" s="57" t="s">
        <v>148</v>
      </c>
      <c r="C23" s="58">
        <v>1.3</v>
      </c>
      <c r="D23" s="58">
        <v>0.2</v>
      </c>
    </row>
    <row r="24" spans="1:4" ht="13.5">
      <c r="A24" s="57">
        <f>ROW()</f>
        <v>24</v>
      </c>
      <c r="B24" s="57" t="s">
        <v>149</v>
      </c>
      <c r="C24" s="58">
        <v>1.3</v>
      </c>
      <c r="D24" s="58">
        <v>0.2</v>
      </c>
    </row>
    <row r="25" spans="1:4" ht="13.5">
      <c r="A25" s="57">
        <f>ROW()</f>
        <v>25</v>
      </c>
      <c r="B25" s="57" t="s">
        <v>150</v>
      </c>
      <c r="C25" s="58">
        <v>1.6</v>
      </c>
      <c r="D25" s="58">
        <v>0.1</v>
      </c>
    </row>
    <row r="26" spans="1:4" ht="13.5">
      <c r="A26" s="57">
        <f>ROW()</f>
        <v>26</v>
      </c>
      <c r="B26" s="57" t="s">
        <v>151</v>
      </c>
      <c r="C26" s="58">
        <v>1.3</v>
      </c>
      <c r="D26" s="58">
        <v>0.2</v>
      </c>
    </row>
    <row r="27" spans="1:4" ht="13.5">
      <c r="A27" s="57">
        <f>ROW()</f>
        <v>27</v>
      </c>
      <c r="B27" s="57" t="s">
        <v>152</v>
      </c>
      <c r="C27" s="58">
        <v>1.7</v>
      </c>
      <c r="D27" s="58">
        <v>0.3</v>
      </c>
    </row>
    <row r="28" spans="1:4" ht="13.5">
      <c r="A28" s="57">
        <f>ROW()</f>
        <v>28</v>
      </c>
      <c r="B28" s="57" t="s">
        <v>153</v>
      </c>
      <c r="C28" s="58">
        <v>1.3</v>
      </c>
      <c r="D28" s="58">
        <v>0.2</v>
      </c>
    </row>
    <row r="29" spans="1:4" ht="13.5">
      <c r="A29" s="57">
        <f>ROW()</f>
        <v>29</v>
      </c>
      <c r="B29" s="57" t="s">
        <v>154</v>
      </c>
      <c r="C29" s="58">
        <v>1.1</v>
      </c>
      <c r="D29" s="58">
        <v>0.25</v>
      </c>
    </row>
    <row r="30" spans="1:4" ht="13.5">
      <c r="A30" s="57">
        <f>ROW()</f>
        <v>30</v>
      </c>
      <c r="B30" s="57" t="s">
        <v>155</v>
      </c>
      <c r="C30" s="58">
        <v>1.01</v>
      </c>
      <c r="D30" s="58">
        <v>0.3</v>
      </c>
    </row>
    <row r="31" spans="1:4" ht="13.5">
      <c r="A31" s="57">
        <f>ROW()</f>
        <v>31</v>
      </c>
      <c r="B31" s="57" t="s">
        <v>156</v>
      </c>
      <c r="C31" s="58">
        <v>1.1</v>
      </c>
      <c r="D31" s="58">
        <v>0.1</v>
      </c>
    </row>
    <row r="32" spans="1:4" ht="27.75" customHeight="1">
      <c r="A32" s="57">
        <f>ROW()</f>
        <v>32</v>
      </c>
      <c r="B32" s="62" t="s">
        <v>157</v>
      </c>
      <c r="C32" s="58">
        <v>1.1</v>
      </c>
      <c r="D32" s="58">
        <v>0.1</v>
      </c>
    </row>
    <row r="33" spans="1:4" ht="27">
      <c r="A33" s="57">
        <f>ROW()</f>
        <v>33</v>
      </c>
      <c r="B33" s="62" t="s">
        <v>158</v>
      </c>
      <c r="C33" s="58">
        <v>1.7</v>
      </c>
      <c r="D33" s="58">
        <v>0.3</v>
      </c>
    </row>
    <row r="34" spans="1:4" ht="13.5">
      <c r="A34" s="57">
        <f>ROW()</f>
        <v>34</v>
      </c>
      <c r="B34" s="57" t="s">
        <v>159</v>
      </c>
      <c r="C34" s="60">
        <v>1.1</v>
      </c>
      <c r="D34" s="58">
        <v>0.1</v>
      </c>
    </row>
    <row r="35" spans="1:4" ht="13.5">
      <c r="A35" s="57">
        <f>ROW()</f>
        <v>35</v>
      </c>
      <c r="B35" s="57" t="s">
        <v>160</v>
      </c>
      <c r="C35" s="58">
        <v>1.2</v>
      </c>
      <c r="D35" s="58">
        <v>0.15</v>
      </c>
    </row>
    <row r="36" spans="1:4" ht="27">
      <c r="A36" s="57">
        <f>ROW()</f>
        <v>36</v>
      </c>
      <c r="B36" s="62" t="s">
        <v>161</v>
      </c>
      <c r="C36" s="63">
        <v>1</v>
      </c>
      <c r="D36" s="58">
        <v>0.1</v>
      </c>
    </row>
    <row r="37" spans="1:4" ht="27">
      <c r="A37" s="57">
        <f>ROW()</f>
        <v>37</v>
      </c>
      <c r="B37" s="62" t="s">
        <v>162</v>
      </c>
      <c r="C37" s="58">
        <v>1.15</v>
      </c>
      <c r="D37" s="58">
        <v>0.15</v>
      </c>
    </row>
    <row r="38" spans="1:4" ht="13.5">
      <c r="A38" s="57">
        <f>ROW()</f>
        <v>38</v>
      </c>
      <c r="B38" s="62" t="s">
        <v>163</v>
      </c>
      <c r="C38" s="63">
        <v>1</v>
      </c>
      <c r="D38" s="58">
        <v>0.05</v>
      </c>
    </row>
    <row r="39" spans="1:4" ht="13.5">
      <c r="A39" s="57">
        <f>ROW()</f>
        <v>39</v>
      </c>
      <c r="B39" s="57" t="s">
        <v>164</v>
      </c>
      <c r="C39" s="58">
        <v>1.1</v>
      </c>
      <c r="D39" s="58">
        <v>0.1</v>
      </c>
    </row>
    <row r="40" spans="1:4" ht="13.5">
      <c r="A40" s="57">
        <f>ROW()</f>
        <v>40</v>
      </c>
      <c r="B40" s="57" t="s">
        <v>165</v>
      </c>
      <c r="C40" s="63">
        <v>1</v>
      </c>
      <c r="D40" s="58">
        <v>0.1</v>
      </c>
    </row>
    <row r="41" spans="1:4" ht="13.5">
      <c r="A41" s="57">
        <f>ROW()</f>
        <v>41</v>
      </c>
      <c r="B41" s="57" t="s">
        <v>166</v>
      </c>
      <c r="C41" s="58">
        <v>1.1</v>
      </c>
      <c r="D41" s="58">
        <v>0.15</v>
      </c>
    </row>
    <row r="42" spans="1:4" ht="13.5">
      <c r="A42" s="57">
        <f>ROW()</f>
        <v>42</v>
      </c>
      <c r="B42" s="57" t="s">
        <v>167</v>
      </c>
      <c r="C42" s="58">
        <v>1.3</v>
      </c>
      <c r="D42" s="58">
        <v>0.2</v>
      </c>
    </row>
    <row r="43" spans="1:4" ht="13.5">
      <c r="A43" s="57">
        <f>ROW()</f>
        <v>43</v>
      </c>
      <c r="B43" s="57" t="s">
        <v>168</v>
      </c>
      <c r="C43" s="64">
        <v>1.1</v>
      </c>
      <c r="D43" s="58">
        <v>0.1</v>
      </c>
    </row>
    <row r="44" spans="1:4" ht="13.5">
      <c r="A44" s="57">
        <f>ROW()</f>
        <v>44</v>
      </c>
      <c r="B44" s="57" t="s">
        <v>169</v>
      </c>
      <c r="C44" s="58">
        <v>1.1</v>
      </c>
      <c r="D44" s="58">
        <v>0.15</v>
      </c>
    </row>
    <row r="45" spans="1:4" ht="13.5">
      <c r="A45" s="57">
        <f>ROW()</f>
        <v>45</v>
      </c>
      <c r="B45" s="57" t="s">
        <v>170</v>
      </c>
      <c r="C45" s="65">
        <v>1.1</v>
      </c>
      <c r="D45" s="58">
        <v>0.15</v>
      </c>
    </row>
    <row r="46" spans="1:4" ht="13.5">
      <c r="A46" s="57">
        <f>ROW()</f>
        <v>46</v>
      </c>
      <c r="B46" s="57" t="s">
        <v>171</v>
      </c>
      <c r="C46" s="58">
        <v>1.3</v>
      </c>
      <c r="D46" s="58">
        <v>0.2</v>
      </c>
    </row>
    <row r="47" spans="1:4" ht="13.5">
      <c r="A47" s="57">
        <f>ROW()</f>
        <v>47</v>
      </c>
      <c r="B47" s="57" t="s">
        <v>172</v>
      </c>
      <c r="C47" s="64">
        <v>1.1</v>
      </c>
      <c r="D47" s="58">
        <v>0.1</v>
      </c>
    </row>
    <row r="48" spans="1:4" ht="13.5">
      <c r="A48" s="57">
        <f>ROW()</f>
        <v>48</v>
      </c>
      <c r="B48" s="57" t="s">
        <v>173</v>
      </c>
      <c r="C48" s="64">
        <v>1.5</v>
      </c>
      <c r="D48" s="58">
        <v>0.2</v>
      </c>
    </row>
    <row r="49" spans="1:4" ht="13.5">
      <c r="A49" s="57">
        <f>ROW()</f>
        <v>49</v>
      </c>
      <c r="B49" s="57" t="s">
        <v>174</v>
      </c>
      <c r="C49" s="64">
        <v>1.1</v>
      </c>
      <c r="D49" s="58">
        <v>0.1</v>
      </c>
    </row>
    <row r="50" spans="1:4" ht="13.5">
      <c r="A50" s="57">
        <f>ROW()</f>
        <v>50</v>
      </c>
      <c r="B50" s="57" t="s">
        <v>175</v>
      </c>
      <c r="C50" s="64">
        <v>1.5</v>
      </c>
      <c r="D50" s="58">
        <v>0.2</v>
      </c>
    </row>
    <row r="51" spans="1:4" ht="13.5">
      <c r="A51" s="57">
        <f>ROW()</f>
        <v>51</v>
      </c>
      <c r="B51" s="57" t="s">
        <v>176</v>
      </c>
      <c r="C51" s="64">
        <v>1.1</v>
      </c>
      <c r="D51" s="58">
        <v>0.1</v>
      </c>
    </row>
    <row r="52" spans="1:4" ht="13.5">
      <c r="A52" s="57">
        <f>ROW()</f>
        <v>52</v>
      </c>
      <c r="B52" s="57" t="s">
        <v>177</v>
      </c>
      <c r="C52" s="64">
        <v>1</v>
      </c>
      <c r="D52" s="58">
        <v>0.05</v>
      </c>
    </row>
    <row r="53" spans="1:4" ht="13.5">
      <c r="A53" s="57">
        <f>ROW()</f>
        <v>53</v>
      </c>
      <c r="B53" s="57" t="s">
        <v>178</v>
      </c>
      <c r="C53" s="64">
        <v>1</v>
      </c>
      <c r="D53" s="58">
        <v>0.05</v>
      </c>
    </row>
    <row r="54" spans="1:4" ht="13.5">
      <c r="A54" s="57">
        <f>ROW()</f>
        <v>54</v>
      </c>
      <c r="B54" s="57" t="s">
        <v>179</v>
      </c>
      <c r="C54" s="64">
        <v>1.2</v>
      </c>
      <c r="D54" s="58">
        <v>0.15</v>
      </c>
    </row>
    <row r="55" spans="1:4" ht="13.5">
      <c r="A55" s="57">
        <f>ROW()</f>
        <v>55</v>
      </c>
      <c r="B55" s="57" t="s">
        <v>180</v>
      </c>
      <c r="C55" s="66">
        <v>1.15</v>
      </c>
      <c r="D55" s="58">
        <v>0.2</v>
      </c>
    </row>
    <row r="56" spans="1:4" ht="13.5">
      <c r="A56" s="57">
        <f>ROW()</f>
        <v>56</v>
      </c>
      <c r="B56" s="57" t="s">
        <v>181</v>
      </c>
      <c r="C56" s="64">
        <v>1.2</v>
      </c>
      <c r="D56" s="58">
        <v>0.15</v>
      </c>
    </row>
    <row r="57" spans="1:4" ht="13.5">
      <c r="A57" s="57">
        <f>ROW()</f>
        <v>57</v>
      </c>
      <c r="B57" s="57" t="s">
        <v>182</v>
      </c>
      <c r="C57" s="64">
        <v>1</v>
      </c>
      <c r="D57" s="58">
        <v>0.05</v>
      </c>
    </row>
    <row r="58" spans="1:4" ht="13.5">
      <c r="A58" s="57">
        <f>ROW()</f>
        <v>58</v>
      </c>
      <c r="B58" s="57" t="s">
        <v>183</v>
      </c>
      <c r="C58" s="64">
        <v>1.2</v>
      </c>
      <c r="D58" s="58">
        <v>0.15</v>
      </c>
    </row>
    <row r="59" spans="1:4" ht="13.5">
      <c r="A59" s="57">
        <f>ROW()</f>
        <v>59</v>
      </c>
      <c r="B59" s="57" t="s">
        <v>184</v>
      </c>
      <c r="C59" s="64">
        <v>1.1</v>
      </c>
      <c r="D59" s="58">
        <v>0.1</v>
      </c>
    </row>
    <row r="60" spans="1:4" ht="13.5">
      <c r="A60" s="57">
        <f>ROW()</f>
        <v>60</v>
      </c>
      <c r="B60" s="57" t="s">
        <v>185</v>
      </c>
      <c r="C60" s="64">
        <v>1.5</v>
      </c>
      <c r="D60" s="58">
        <v>0.2</v>
      </c>
    </row>
    <row r="61" spans="1:4" ht="13.5">
      <c r="A61" s="57">
        <f>ROW()</f>
        <v>61</v>
      </c>
      <c r="B61" s="57" t="s">
        <v>186</v>
      </c>
      <c r="C61" s="64">
        <v>1.1</v>
      </c>
      <c r="D61" s="58">
        <v>0.1</v>
      </c>
    </row>
    <row r="62" spans="1:4" ht="13.5">
      <c r="A62" s="57">
        <f>ROW()</f>
        <v>62</v>
      </c>
      <c r="B62" s="57" t="s">
        <v>187</v>
      </c>
      <c r="C62" s="64">
        <v>1</v>
      </c>
      <c r="D62" s="58">
        <v>0.05</v>
      </c>
    </row>
    <row r="63" spans="1:4" ht="13.5">
      <c r="A63" s="57">
        <f>ROW()</f>
        <v>63</v>
      </c>
      <c r="B63" s="57" t="s">
        <v>188</v>
      </c>
      <c r="C63" s="64">
        <v>1.2</v>
      </c>
      <c r="D63" s="58">
        <v>0.15</v>
      </c>
    </row>
    <row r="64" spans="1:4" ht="13.5">
      <c r="A64" s="57">
        <f>ROW()</f>
        <v>64</v>
      </c>
      <c r="B64" s="57" t="s">
        <v>189</v>
      </c>
      <c r="C64" s="66">
        <v>1.15</v>
      </c>
      <c r="D64" s="58">
        <v>0.15</v>
      </c>
    </row>
    <row r="65" spans="1:4" ht="13.5">
      <c r="A65" s="57">
        <f>ROW()</f>
        <v>65</v>
      </c>
      <c r="B65" s="57" t="s">
        <v>190</v>
      </c>
      <c r="C65" s="64">
        <v>1.2</v>
      </c>
      <c r="D65" s="58">
        <v>0.15</v>
      </c>
    </row>
    <row r="66" spans="1:4" ht="13.5">
      <c r="A66" s="57">
        <f>ROW()</f>
        <v>66</v>
      </c>
      <c r="B66" s="57" t="s">
        <v>191</v>
      </c>
      <c r="C66" s="64">
        <v>1.1</v>
      </c>
      <c r="D66" s="58">
        <v>0.1</v>
      </c>
    </row>
    <row r="67" spans="1:4" ht="13.5">
      <c r="A67" s="57">
        <f>ROW()</f>
        <v>67</v>
      </c>
      <c r="B67" s="57" t="s">
        <v>192</v>
      </c>
      <c r="C67" s="64">
        <v>1.5</v>
      </c>
      <c r="D67" s="58">
        <v>0.2</v>
      </c>
    </row>
    <row r="68" spans="1:4" ht="13.5">
      <c r="A68" s="57">
        <f>ROW()</f>
        <v>68</v>
      </c>
      <c r="B68" s="57" t="s">
        <v>193</v>
      </c>
      <c r="C68" s="64">
        <v>1.2</v>
      </c>
      <c r="D68" s="58">
        <v>0.15</v>
      </c>
    </row>
    <row r="69" spans="1:4" ht="13.5">
      <c r="A69" s="57">
        <f>ROW()</f>
        <v>69</v>
      </c>
      <c r="B69" s="57" t="s">
        <v>194</v>
      </c>
      <c r="C69" s="64">
        <v>1.1</v>
      </c>
      <c r="D69" s="58">
        <v>0.1</v>
      </c>
    </row>
    <row r="70" spans="1:4" ht="13.5">
      <c r="A70" s="57">
        <f>ROW()</f>
        <v>70</v>
      </c>
      <c r="B70" s="57" t="s">
        <v>195</v>
      </c>
      <c r="C70" s="64">
        <v>1.1</v>
      </c>
      <c r="D70" s="58">
        <v>0.1</v>
      </c>
    </row>
    <row r="71" spans="1:4" ht="13.5">
      <c r="A71" s="57">
        <f>ROW()</f>
        <v>71</v>
      </c>
      <c r="B71" s="57" t="s">
        <v>196</v>
      </c>
      <c r="C71" s="64">
        <v>1.1</v>
      </c>
      <c r="D71" s="58">
        <v>0.1</v>
      </c>
    </row>
    <row r="72" spans="1:4" ht="13.5">
      <c r="A72" s="57">
        <f>ROW()</f>
        <v>72</v>
      </c>
      <c r="B72" s="57" t="s">
        <v>197</v>
      </c>
      <c r="C72" s="64">
        <v>1.3</v>
      </c>
      <c r="D72" s="58">
        <v>0.2</v>
      </c>
    </row>
    <row r="73" spans="1:4" ht="13.5">
      <c r="A73" s="57">
        <f>ROW()</f>
        <v>73</v>
      </c>
      <c r="B73" s="57" t="s">
        <v>198</v>
      </c>
      <c r="C73" s="64">
        <v>1</v>
      </c>
      <c r="D73" s="58">
        <v>0.1</v>
      </c>
    </row>
    <row r="74" spans="1:4" ht="13.5">
      <c r="A74" s="57">
        <f>ROW()</f>
        <v>74</v>
      </c>
      <c r="B74" s="57" t="s">
        <v>199</v>
      </c>
      <c r="C74" s="64">
        <v>1.1</v>
      </c>
      <c r="D74" s="58">
        <v>0.1</v>
      </c>
    </row>
    <row r="75" spans="1:4" ht="13.5">
      <c r="A75" s="57">
        <f>ROW()</f>
        <v>75</v>
      </c>
      <c r="B75" s="67" t="s">
        <v>200</v>
      </c>
      <c r="C75" s="58">
        <v>1.5</v>
      </c>
      <c r="D75" s="58">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first</cp:lastModifiedBy>
  <cp:lastPrinted>2024-03-28T06:16:09Z</cp:lastPrinted>
  <dcterms:created xsi:type="dcterms:W3CDTF">2012-02-26T11:03:38Z</dcterms:created>
  <dcterms:modified xsi:type="dcterms:W3CDTF">2024-04-25T06:43:10Z</dcterms:modified>
  <cp:category/>
  <cp:version/>
  <cp:contentType/>
  <cp:contentStatus/>
</cp:coreProperties>
</file>